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pmerv\Youtube - Cours et tutos\Videos\excel\05 - La validation des données\7 - Assets Cours\"/>
    </mc:Choice>
  </mc:AlternateContent>
  <xr:revisionPtr revIDLastSave="0" documentId="8_{6921D069-7AEA-489F-9E4D-6956A65837A6}" xr6:coauthVersionLast="47" xr6:coauthVersionMax="47" xr10:uidLastSave="{00000000-0000-0000-0000-000000000000}"/>
  <bookViews>
    <workbookView xWindow="28680" yWindow="-120" windowWidth="29040" windowHeight="16440" firstSheet="6" activeTab="6" xr2:uid="{A7600F38-868B-468C-A04C-B8A9D23B36DE}"/>
  </bookViews>
  <sheets>
    <sheet name="CatalogueProduits" sheetId="1" state="hidden" r:id="rId1"/>
    <sheet name="BaseClients" sheetId="2" state="hidden" r:id="rId2"/>
    <sheet name="IDF" sheetId="7" state="hidden" r:id="rId3"/>
    <sheet name="GE" sheetId="8" state="hidden" r:id="rId4"/>
    <sheet name="ARA" sheetId="9" state="hidden" r:id="rId5"/>
    <sheet name="References" sheetId="5" state="hidden" r:id="rId6"/>
    <sheet name="donnees brutes" sheetId="10" r:id="rId7"/>
    <sheet name="Validation de donnees" sheetId="11" r:id="rId8"/>
    <sheet name="Listes" sheetId="12" r:id="rId9"/>
    <sheet name="Consolidation" sheetId="6" state="hidden" r:id="rId10"/>
    <sheet name="Correction_Exercice_1" sheetId="4" state="hidden" r:id="rId11"/>
  </sheets>
  <externalReferences>
    <externalReference r:id="rId12"/>
  </externalReferences>
  <definedNames>
    <definedName name="Ventes_fu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0" l="1"/>
  <c r="P6" i="11"/>
  <c r="I6" i="11"/>
  <c r="B6" i="11"/>
  <c r="P6" i="10"/>
  <c r="I6" i="10"/>
  <c r="B6" i="10"/>
  <c r="D18" i="9" l="1"/>
  <c r="C18" i="9"/>
  <c r="B18" i="9"/>
  <c r="D17" i="9"/>
  <c r="C17" i="9"/>
  <c r="B17" i="9"/>
  <c r="D16" i="9"/>
  <c r="C16" i="9"/>
  <c r="B16" i="9"/>
  <c r="D15" i="9"/>
  <c r="C15" i="9"/>
  <c r="B15" i="9"/>
  <c r="D14" i="9"/>
  <c r="C14" i="9"/>
  <c r="B14" i="9"/>
  <c r="A1" i="9"/>
  <c r="D18" i="8"/>
  <c r="C18" i="8"/>
  <c r="B18" i="8"/>
  <c r="D17" i="8"/>
  <c r="C17" i="8"/>
  <c r="B17" i="8"/>
  <c r="D16" i="8"/>
  <c r="C16" i="8"/>
  <c r="B16" i="8"/>
  <c r="D15" i="8"/>
  <c r="C15" i="8"/>
  <c r="B15" i="8"/>
  <c r="D14" i="8"/>
  <c r="C14" i="8"/>
  <c r="B14" i="8"/>
  <c r="A1" i="8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A1" i="7"/>
  <c r="I14" i="4" l="1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</calcChain>
</file>

<file path=xl/sharedStrings.xml><?xml version="1.0" encoding="utf-8"?>
<sst xmlns="http://schemas.openxmlformats.org/spreadsheetml/2006/main" count="405" uniqueCount="58">
  <si>
    <t>Catalogue produit</t>
  </si>
  <si>
    <t>Désignation</t>
  </si>
  <si>
    <t>Catégorie</t>
  </si>
  <si>
    <t>Prix HT</t>
  </si>
  <si>
    <t>TVA</t>
  </si>
  <si>
    <t>Stock</t>
  </si>
  <si>
    <t>Produit A</t>
  </si>
  <si>
    <t>Électronique</t>
  </si>
  <si>
    <t>Produit B</t>
  </si>
  <si>
    <t>Papeterie</t>
  </si>
  <si>
    <t>Produit C</t>
  </si>
  <si>
    <t>Mobilier</t>
  </si>
  <si>
    <t>Produit D</t>
  </si>
  <si>
    <t>Produit E</t>
  </si>
  <si>
    <t>Produit F</t>
  </si>
  <si>
    <t xml:space="preserve"> </t>
  </si>
  <si>
    <t>Base Clients</t>
  </si>
  <si>
    <t>ID Client</t>
  </si>
  <si>
    <t>Client</t>
  </si>
  <si>
    <t>Ville</t>
  </si>
  <si>
    <t>Type Client</t>
  </si>
  <si>
    <t>Remise</t>
  </si>
  <si>
    <t>C001</t>
  </si>
  <si>
    <t>Dupont SA</t>
  </si>
  <si>
    <t>Lyon</t>
  </si>
  <si>
    <t>Professionnel</t>
  </si>
  <si>
    <t>C002</t>
  </si>
  <si>
    <t>Martin SAS</t>
  </si>
  <si>
    <t>Paris</t>
  </si>
  <si>
    <t>C003</t>
  </si>
  <si>
    <t>Durand</t>
  </si>
  <si>
    <t>Dijon</t>
  </si>
  <si>
    <t>Particulier</t>
  </si>
  <si>
    <t>C004</t>
  </si>
  <si>
    <t>Leroy SARL</t>
  </si>
  <si>
    <t>Besançon</t>
  </si>
  <si>
    <t>C005</t>
  </si>
  <si>
    <t>Petit</t>
  </si>
  <si>
    <t>Belfort</t>
  </si>
  <si>
    <t>Liaisons et consolidation données</t>
  </si>
  <si>
    <t>Mise en pratique</t>
  </si>
  <si>
    <t>Statut</t>
  </si>
  <si>
    <t>Livré</t>
  </si>
  <si>
    <t>En attente</t>
  </si>
  <si>
    <t>Annulé</t>
  </si>
  <si>
    <t>En utilisant les informations contenues dans les feuilles CatalogueProduits, BaseClients de ce fichier ainsi que celles présentent dans le fichier Tuto Excel -03 Ventes par région.xlsx, créez des formules permettant de renseigner le tableau ci contre automatiquement</t>
  </si>
  <si>
    <t>Produit</t>
  </si>
  <si>
    <t>Secteur</t>
  </si>
  <si>
    <t>Date</t>
  </si>
  <si>
    <t>Quantité</t>
  </si>
  <si>
    <t>Île-de-France</t>
  </si>
  <si>
    <t>Grand-Est</t>
  </si>
  <si>
    <t>Auvergne-Rhône-Alpes</t>
  </si>
  <si>
    <t>La validation des données</t>
  </si>
  <si>
    <t xml:space="preserve"> Fiabiliser la saisie et éviter les erreurs</t>
  </si>
  <si>
    <t>Secteurs</t>
  </si>
  <si>
    <t>Île-de-France;Grand-Est;Auvergne-Rhône-Alpes</t>
  </si>
  <si>
    <t>Produit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</si>
</sst>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%"/>
    <numFmt numFmtId="166" formatCode="dd/mm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6633"/>
      <name val="Poppins"/>
    </font>
    <font>
      <sz val="11"/>
      <color theme="1"/>
      <name val="Poppins"/>
    </font>
    <font>
      <b/>
      <sz val="20"/>
      <color theme="1"/>
      <name val="Aptos Narrow"/>
      <family val="2"/>
      <scheme val="minor"/>
    </font>
    <font>
      <sz val="16"/>
      <color theme="1"/>
      <name val="Poppins"/>
    </font>
    <font>
      <b/>
      <sz val="11"/>
      <color theme="1"/>
      <name val="Poppins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8"/>
      <color rgb="FF006633"/>
      <name val="Quicksand"/>
    </font>
    <font>
      <b/>
      <sz val="20"/>
      <color theme="1"/>
      <name val="Quicksand"/>
    </font>
    <font>
      <b/>
      <sz val="16"/>
      <color theme="1"/>
      <name val="Poppins"/>
    </font>
    <font>
      <b/>
      <sz val="16"/>
      <name val="Quicksand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165" fontId="3" fillId="0" borderId="3" xfId="1" applyNumberFormat="1" applyFont="1" applyBorder="1" applyAlignment="1">
      <alignment horizontal="left" vertical="center"/>
    </xf>
    <xf numFmtId="9" fontId="3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1" fontId="3" fillId="0" borderId="3" xfId="1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left" vertical="center"/>
    </xf>
    <xf numFmtId="166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left" vertical="center"/>
    </xf>
    <xf numFmtId="1" fontId="3" fillId="0" borderId="3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166" fontId="3" fillId="0" borderId="4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</cellXfs>
  <cellStyles count="2">
    <cellStyle name="Normal" xfId="0" builtinId="0"/>
    <cellStyle name="Pourcentage" xfId="1" builtinId="5"/>
  </cellStyles>
  <dxfs count="5"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ont>
        <b/>
        <i val="0"/>
        <color theme="9" tint="-0.499984740745262"/>
      </font>
      <fill>
        <patternFill>
          <bgColor rgb="FFCCFFCC"/>
        </patternFill>
      </fill>
    </dxf>
    <dxf>
      <font>
        <b/>
        <i val="0"/>
        <color theme="9" tint="-0.499984740745262"/>
      </font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006633"/>
      <color rgb="FFCCFFCC"/>
      <color rgb="FF669999"/>
      <color rgb="FFCC6633"/>
      <color rgb="FFFFCC99"/>
      <color rgb="FFF1E60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20</xdr:row>
      <xdr:rowOff>171450</xdr:rowOff>
    </xdr:from>
    <xdr:to>
      <xdr:col>19</xdr:col>
      <xdr:colOff>517815</xdr:colOff>
      <xdr:row>21</xdr:row>
      <xdr:rowOff>20370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8EC28F-1459-4545-87CE-290AA9C97B3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7334250"/>
          <a:ext cx="17986665" cy="172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17</xdr:row>
      <xdr:rowOff>211455</xdr:rowOff>
    </xdr:from>
    <xdr:to>
      <xdr:col>20</xdr:col>
      <xdr:colOff>323505</xdr:colOff>
      <xdr:row>17</xdr:row>
      <xdr:rowOff>380415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820E0A-CA78-4EE3-9364-D1072711BCA3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7336155"/>
          <a:ext cx="17982855" cy="168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20</xdr:row>
      <xdr:rowOff>247650</xdr:rowOff>
    </xdr:from>
    <xdr:to>
      <xdr:col>22</xdr:col>
      <xdr:colOff>171105</xdr:colOff>
      <xdr:row>21</xdr:row>
      <xdr:rowOff>94665</xdr:rowOff>
    </xdr:to>
    <xdr:pic macro="[0]!Feuil4.select_">
      <xdr:nvPicPr>
        <xdr:cNvPr id="2" name="Image 1">
          <a:extLst>
            <a:ext uri="{FF2B5EF4-FFF2-40B4-BE49-F238E27FC236}">
              <a16:creationId xmlns:a16="http://schemas.microsoft.com/office/drawing/2014/main" id="{BADBA1B5-2940-456C-8A2B-F09ADD71DD9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7410450"/>
          <a:ext cx="18009525" cy="174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20</xdr:row>
      <xdr:rowOff>243840</xdr:rowOff>
    </xdr:from>
    <xdr:to>
      <xdr:col>22</xdr:col>
      <xdr:colOff>285405</xdr:colOff>
      <xdr:row>21</xdr:row>
      <xdr:rowOff>98475</xdr:rowOff>
    </xdr:to>
    <xdr:pic macro="[0]!Feuil4.select_">
      <xdr:nvPicPr>
        <xdr:cNvPr id="2" name="Image 1">
          <a:extLst>
            <a:ext uri="{FF2B5EF4-FFF2-40B4-BE49-F238E27FC236}">
              <a16:creationId xmlns:a16="http://schemas.microsoft.com/office/drawing/2014/main" id="{6FD1FCE8-86A4-448E-9DA5-FA944D92EF36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7406640"/>
          <a:ext cx="18001905" cy="1822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20</xdr:row>
      <xdr:rowOff>247650</xdr:rowOff>
    </xdr:from>
    <xdr:to>
      <xdr:col>21</xdr:col>
      <xdr:colOff>365415</xdr:colOff>
      <xdr:row>21</xdr:row>
      <xdr:rowOff>94665</xdr:rowOff>
    </xdr:to>
    <xdr:pic macro="[0]!Feuil4.select_">
      <xdr:nvPicPr>
        <xdr:cNvPr id="2" name="Image 1">
          <a:extLst>
            <a:ext uri="{FF2B5EF4-FFF2-40B4-BE49-F238E27FC236}">
              <a16:creationId xmlns:a16="http://schemas.microsoft.com/office/drawing/2014/main" id="{519A147A-44B3-4093-9D00-D443128289EC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7410450"/>
          <a:ext cx="17998095" cy="1746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20</xdr:row>
      <xdr:rowOff>1905</xdr:rowOff>
    </xdr:from>
    <xdr:to>
      <xdr:col>23</xdr:col>
      <xdr:colOff>173010</xdr:colOff>
      <xdr:row>20</xdr:row>
      <xdr:rowOff>174675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BA905C-3185-44A9-9562-85C4CA8A6234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7334250"/>
          <a:ext cx="18001905" cy="16896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1</xdr:row>
      <xdr:rowOff>95250</xdr:rowOff>
    </xdr:from>
    <xdr:to>
      <xdr:col>8</xdr:col>
      <xdr:colOff>129780</xdr:colOff>
      <xdr:row>2</xdr:row>
      <xdr:rowOff>285345</xdr:rowOff>
    </xdr:to>
    <xdr:pic>
      <xdr:nvPicPr>
        <xdr:cNvPr id="3" name="Graphique 2" descr="Mille avec un remplissage uni">
          <a:extLst>
            <a:ext uri="{FF2B5EF4-FFF2-40B4-BE49-F238E27FC236}">
              <a16:creationId xmlns:a16="http://schemas.microsoft.com/office/drawing/2014/main" id="{E3A2BD5C-4D61-4EDE-9216-20BA060264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14950" y="419100"/>
          <a:ext cx="520305" cy="5139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20</xdr:row>
      <xdr:rowOff>1905</xdr:rowOff>
    </xdr:from>
    <xdr:to>
      <xdr:col>23</xdr:col>
      <xdr:colOff>169200</xdr:colOff>
      <xdr:row>20</xdr:row>
      <xdr:rowOff>170865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7F4FDB8-14CA-4615-8466-A025D0CECFD1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7336155"/>
          <a:ext cx="18028575" cy="16896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1</xdr:row>
      <xdr:rowOff>95250</xdr:rowOff>
    </xdr:from>
    <xdr:to>
      <xdr:col>8</xdr:col>
      <xdr:colOff>129780</xdr:colOff>
      <xdr:row>2</xdr:row>
      <xdr:rowOff>285345</xdr:rowOff>
    </xdr:to>
    <xdr:pic>
      <xdr:nvPicPr>
        <xdr:cNvPr id="3" name="Graphique 2" descr="Mille avec un remplissage uni">
          <a:extLst>
            <a:ext uri="{FF2B5EF4-FFF2-40B4-BE49-F238E27FC236}">
              <a16:creationId xmlns:a16="http://schemas.microsoft.com/office/drawing/2014/main" id="{ED041413-6029-4CAE-8C4D-7B9F2313F0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11140" y="415290"/>
          <a:ext cx="526020" cy="52156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22</xdr:row>
      <xdr:rowOff>0</xdr:rowOff>
    </xdr:from>
    <xdr:to>
      <xdr:col>15</xdr:col>
      <xdr:colOff>95250</xdr:colOff>
      <xdr:row>36</xdr:row>
      <xdr:rowOff>137160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5CAFDEC6-CD0D-4578-90D9-E0C0AE7EB850}"/>
            </a:ext>
          </a:extLst>
        </xdr:cNvPr>
        <xdr:cNvSpPr/>
      </xdr:nvSpPr>
      <xdr:spPr>
        <a:xfrm>
          <a:off x="5715000" y="7981950"/>
          <a:ext cx="5457825" cy="4671060"/>
        </a:xfrm>
        <a:prstGeom prst="roundRect">
          <a:avLst/>
        </a:prstGeom>
        <a:noFill/>
        <a:ln w="38100">
          <a:solidFill>
            <a:srgbClr val="006633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188595</xdr:colOff>
      <xdr:row>2</xdr:row>
      <xdr:rowOff>379095</xdr:rowOff>
    </xdr:from>
    <xdr:to>
      <xdr:col>8</xdr:col>
      <xdr:colOff>497654</xdr:colOff>
      <xdr:row>4</xdr:row>
      <xdr:rowOff>59385</xdr:rowOff>
    </xdr:to>
    <xdr:pic>
      <xdr:nvPicPr>
        <xdr:cNvPr id="3" name="Graphique 24">
          <a:extLst>
            <a:ext uri="{FF2B5EF4-FFF2-40B4-BE49-F238E27FC236}">
              <a16:creationId xmlns:a16="http://schemas.microsoft.com/office/drawing/2014/main" id="{5F12C027-6EDD-45AF-BC65-EEB4C66CB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84670" y="969645"/>
          <a:ext cx="309059" cy="4575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3%20-%20Liaisons%20et%20consolidation%20des%20donn&#233;es/7%20-%20Assets%20cours/Tuto%20Excel%20-03%20Ventes%20par%20r&#233;gion.xlsx" TargetMode="External"/><Relationship Id="rId2" Type="http://schemas.openxmlformats.org/officeDocument/2006/relationships/externalLinkPath" Target="file:///C:\Users\pmerv\Youtube%20-%20Cours%20et%20tutos\Videos\excel\03%20-%20Liaisons%20et%20consolidation%20des%20donn&#233;es\7%20-%20Assets%20cours\Tuto%20Excel%20-03%20Ventes%20par%20r&#233;gion.xlsx" TargetMode="External"/><Relationship Id="rId1" Type="http://schemas.openxmlformats.org/officeDocument/2006/relationships/externalLinkPath" Target="/Users/pmerv/Youtube%20-%20Cours%20et%20tutos/Videos/excel/03%20-%20Liaisons%20et%20consolidation%20des%20donn&#233;es/7%20-%20Assets%20cours/Tuto%20Excel%20-03%20Ventes%20par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DF"/>
      <sheetName val="GE"/>
      <sheetName val="ARA"/>
    </sheetNames>
    <sheetDataSet>
      <sheetData sheetId="0">
        <row r="3">
          <cell r="C3" t="str">
            <v>C002</v>
          </cell>
          <cell r="E3">
            <v>80</v>
          </cell>
          <cell r="F3" t="str">
            <v>Livré</v>
          </cell>
        </row>
        <row r="4">
          <cell r="C4" t="str">
            <v>C002</v>
          </cell>
          <cell r="E4">
            <v>20</v>
          </cell>
          <cell r="F4" t="str">
            <v>Livré</v>
          </cell>
        </row>
        <row r="5">
          <cell r="C5" t="str">
            <v>C002</v>
          </cell>
          <cell r="E5">
            <v>5</v>
          </cell>
          <cell r="F5" t="str">
            <v>Livré</v>
          </cell>
        </row>
        <row r="6">
          <cell r="C6" t="str">
            <v>C002</v>
          </cell>
          <cell r="E6">
            <v>40</v>
          </cell>
          <cell r="F6" t="str">
            <v>Livré</v>
          </cell>
        </row>
        <row r="7">
          <cell r="C7" t="str">
            <v>C002</v>
          </cell>
          <cell r="E7">
            <v>190</v>
          </cell>
          <cell r="F7" t="str">
            <v>Livré</v>
          </cell>
        </row>
        <row r="8">
          <cell r="C8" t="str">
            <v>C002</v>
          </cell>
          <cell r="E8">
            <v>25</v>
          </cell>
          <cell r="F8" t="str">
            <v>Livré</v>
          </cell>
        </row>
        <row r="9">
          <cell r="C9" t="str">
            <v>C002</v>
          </cell>
          <cell r="E9">
            <v>15</v>
          </cell>
          <cell r="F9" t="str">
            <v>En attente</v>
          </cell>
        </row>
        <row r="10">
          <cell r="C10" t="str">
            <v>C002</v>
          </cell>
          <cell r="E10">
            <v>10</v>
          </cell>
          <cell r="F10" t="str">
            <v>Annulé</v>
          </cell>
        </row>
      </sheetData>
      <sheetData sheetId="1">
        <row r="3">
          <cell r="C3" t="str">
            <v>C005</v>
          </cell>
          <cell r="E3">
            <v>20</v>
          </cell>
          <cell r="F3" t="str">
            <v>Livré</v>
          </cell>
        </row>
        <row r="4">
          <cell r="C4" t="str">
            <v>C003</v>
          </cell>
          <cell r="E4">
            <v>20</v>
          </cell>
          <cell r="F4" t="str">
            <v>Livré</v>
          </cell>
        </row>
        <row r="5">
          <cell r="C5" t="str">
            <v>C004</v>
          </cell>
          <cell r="E5">
            <v>230</v>
          </cell>
          <cell r="F5" t="str">
            <v>Livré</v>
          </cell>
        </row>
        <row r="6">
          <cell r="C6" t="str">
            <v>C003</v>
          </cell>
          <cell r="E6">
            <v>10</v>
          </cell>
          <cell r="F6" t="str">
            <v>Livré</v>
          </cell>
        </row>
        <row r="7">
          <cell r="C7" t="str">
            <v>C004</v>
          </cell>
          <cell r="E7">
            <v>10</v>
          </cell>
          <cell r="F7" t="str">
            <v>Livré</v>
          </cell>
        </row>
        <row r="8">
          <cell r="C8" t="str">
            <v>C003</v>
          </cell>
          <cell r="E8">
            <v>10</v>
          </cell>
          <cell r="F8" t="str">
            <v>Livré</v>
          </cell>
        </row>
        <row r="9">
          <cell r="C9" t="str">
            <v>C004</v>
          </cell>
          <cell r="E9">
            <v>5</v>
          </cell>
          <cell r="F9" t="str">
            <v>En attente</v>
          </cell>
        </row>
        <row r="10">
          <cell r="C10" t="str">
            <v>C005</v>
          </cell>
          <cell r="E10">
            <v>3</v>
          </cell>
          <cell r="F10" t="str">
            <v>Annulé</v>
          </cell>
        </row>
      </sheetData>
      <sheetData sheetId="2">
        <row r="3">
          <cell r="C3" t="str">
            <v>C001</v>
          </cell>
          <cell r="E3">
            <v>2</v>
          </cell>
          <cell r="F3" t="str">
            <v>Livré</v>
          </cell>
        </row>
        <row r="4">
          <cell r="C4" t="str">
            <v>C001</v>
          </cell>
          <cell r="E4">
            <v>1</v>
          </cell>
          <cell r="F4" t="str">
            <v>Livré</v>
          </cell>
        </row>
        <row r="5">
          <cell r="C5" t="str">
            <v>C001</v>
          </cell>
          <cell r="E5">
            <v>3</v>
          </cell>
          <cell r="F5" t="str">
            <v>En attente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7A38-10BB-4B69-9479-11B1342FFE89}">
  <sheetPr codeName="Feuil11"/>
  <dimension ref="A1:Y77"/>
  <sheetViews>
    <sheetView showGridLines="0" zoomScaleNormal="100" workbookViewId="0">
      <selection activeCell="B12" sqref="B12"/>
    </sheetView>
  </sheetViews>
  <sheetFormatPr baseColWidth="10" defaultRowHeight="14.4" x14ac:dyDescent="0.3"/>
  <cols>
    <col min="1" max="1" width="26.109375" bestFit="1" customWidth="1"/>
    <col min="2" max="2" width="14.33203125" bestFit="1" customWidth="1"/>
    <col min="6" max="6" width="14.33203125" bestFit="1" customWidth="1"/>
    <col min="7" max="7" width="11" customWidth="1"/>
    <col min="8" max="8" width="14.77734375" customWidth="1"/>
    <col min="9" max="9" width="13.88671875" customWidth="1"/>
    <col min="10" max="10" width="15.5546875" customWidth="1"/>
    <col min="11" max="11" width="14.21875" bestFit="1" customWidth="1"/>
    <col min="12" max="12" width="15.44140625" bestFit="1" customWidth="1"/>
  </cols>
  <sheetData>
    <row r="1" spans="1:25" s="2" customFormat="1" ht="33" x14ac:dyDescent="1.1000000000000001">
      <c r="A1" s="1" t="s">
        <v>0</v>
      </c>
      <c r="H1"/>
      <c r="I1"/>
      <c r="J1"/>
      <c r="K1"/>
      <c r="L1"/>
      <c r="M1" s="3"/>
      <c r="N1" s="3"/>
      <c r="O1" s="3"/>
      <c r="P1" s="3"/>
      <c r="Q1"/>
      <c r="R1"/>
      <c r="S1"/>
      <c r="W1" s="4"/>
      <c r="X1" s="4"/>
      <c r="Y1" s="4"/>
    </row>
    <row r="2" spans="1:25" s="2" customFormat="1" ht="31.8" x14ac:dyDescent="1.1000000000000001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  <c r="H2"/>
      <c r="I2"/>
      <c r="J2"/>
      <c r="K2"/>
      <c r="L2"/>
      <c r="M2"/>
      <c r="N2"/>
      <c r="O2"/>
      <c r="P2"/>
      <c r="Q2"/>
      <c r="R2"/>
      <c r="S2"/>
      <c r="W2" s="4"/>
      <c r="X2" s="4"/>
      <c r="Y2" s="4"/>
    </row>
    <row r="3" spans="1:25" s="2" customFormat="1" ht="33" x14ac:dyDescent="1.1000000000000001">
      <c r="A3" s="8" t="s">
        <v>6</v>
      </c>
      <c r="B3" s="9" t="s">
        <v>7</v>
      </c>
      <c r="C3" s="10">
        <v>100</v>
      </c>
      <c r="D3" s="11">
        <v>0.2</v>
      </c>
      <c r="E3" s="12">
        <v>12</v>
      </c>
      <c r="H3"/>
      <c r="I3"/>
      <c r="J3"/>
      <c r="K3"/>
      <c r="L3"/>
      <c r="M3" s="3"/>
      <c r="N3" s="3"/>
      <c r="O3" s="3"/>
      <c r="P3" s="3"/>
      <c r="Q3"/>
      <c r="R3"/>
      <c r="S3"/>
      <c r="W3" s="4"/>
      <c r="X3" s="4"/>
      <c r="Y3" s="4"/>
    </row>
    <row r="4" spans="1:25" s="2" customFormat="1" ht="31.8" x14ac:dyDescent="1.1000000000000001">
      <c r="A4" s="8" t="s">
        <v>8</v>
      </c>
      <c r="B4" s="9" t="s">
        <v>9</v>
      </c>
      <c r="C4" s="10">
        <v>45</v>
      </c>
      <c r="D4" s="11">
        <v>0.1</v>
      </c>
      <c r="E4" s="12">
        <v>5</v>
      </c>
      <c r="H4"/>
      <c r="I4"/>
      <c r="J4"/>
      <c r="K4"/>
      <c r="L4"/>
      <c r="M4"/>
      <c r="N4"/>
      <c r="O4"/>
      <c r="P4"/>
      <c r="Q4"/>
      <c r="R4"/>
      <c r="S4"/>
      <c r="V4" s="4"/>
      <c r="W4" s="4"/>
      <c r="X4" s="4"/>
      <c r="Y4" s="4"/>
    </row>
    <row r="5" spans="1:25" s="2" customFormat="1" ht="33" x14ac:dyDescent="1.1000000000000001">
      <c r="A5" s="8" t="s">
        <v>10</v>
      </c>
      <c r="B5" s="9" t="s">
        <v>11</v>
      </c>
      <c r="C5" s="10">
        <v>250</v>
      </c>
      <c r="D5" s="11">
        <v>5.5E-2</v>
      </c>
      <c r="E5" s="12">
        <v>3</v>
      </c>
      <c r="H5"/>
      <c r="I5"/>
      <c r="J5"/>
      <c r="K5"/>
      <c r="L5"/>
      <c r="M5" s="3"/>
      <c r="N5" s="3"/>
      <c r="O5" s="3"/>
      <c r="P5" s="3"/>
      <c r="Q5"/>
      <c r="R5"/>
      <c r="S5"/>
      <c r="V5" s="4"/>
      <c r="W5" s="4"/>
      <c r="X5" s="4"/>
      <c r="Y5" s="4"/>
    </row>
    <row r="6" spans="1:25" s="2" customFormat="1" ht="31.8" x14ac:dyDescent="1.1000000000000001">
      <c r="A6" s="8" t="s">
        <v>12</v>
      </c>
      <c r="B6" s="9" t="s">
        <v>9</v>
      </c>
      <c r="C6" s="10">
        <v>15</v>
      </c>
      <c r="D6" s="11">
        <v>0.1</v>
      </c>
      <c r="E6" s="12">
        <v>24</v>
      </c>
      <c r="H6"/>
      <c r="I6"/>
      <c r="J6"/>
      <c r="K6"/>
      <c r="L6"/>
      <c r="M6"/>
      <c r="N6"/>
      <c r="O6"/>
      <c r="P6"/>
      <c r="Q6"/>
      <c r="R6"/>
      <c r="S6"/>
      <c r="V6" s="4"/>
      <c r="W6" s="4"/>
      <c r="X6" s="4"/>
      <c r="Y6" s="4"/>
    </row>
    <row r="7" spans="1:25" s="2" customFormat="1" ht="33" x14ac:dyDescent="1.1000000000000001">
      <c r="A7" s="8" t="s">
        <v>13</v>
      </c>
      <c r="B7" s="9" t="s">
        <v>11</v>
      </c>
      <c r="C7" s="10">
        <v>50</v>
      </c>
      <c r="D7" s="11">
        <v>5.5E-2</v>
      </c>
      <c r="E7" s="12">
        <v>8</v>
      </c>
      <c r="H7"/>
      <c r="I7"/>
      <c r="J7"/>
      <c r="K7"/>
      <c r="L7"/>
      <c r="M7" s="3"/>
      <c r="N7" s="3"/>
      <c r="O7" s="3"/>
      <c r="P7" s="3"/>
      <c r="Q7"/>
      <c r="R7"/>
      <c r="S7"/>
      <c r="V7" s="4"/>
      <c r="W7" s="4"/>
      <c r="X7" s="4"/>
      <c r="Y7" s="4"/>
    </row>
    <row r="8" spans="1:25" s="2" customFormat="1" ht="31.8" customHeight="1" x14ac:dyDescent="0.7">
      <c r="A8" s="8" t="s">
        <v>14</v>
      </c>
      <c r="B8" s="9" t="s">
        <v>7</v>
      </c>
      <c r="C8" s="10">
        <v>200</v>
      </c>
      <c r="D8" s="11">
        <v>0.2</v>
      </c>
      <c r="E8" s="12">
        <v>10</v>
      </c>
      <c r="H8"/>
      <c r="I8"/>
      <c r="J8"/>
      <c r="K8"/>
      <c r="L8"/>
      <c r="M8"/>
      <c r="N8"/>
      <c r="O8"/>
      <c r="P8"/>
      <c r="Q8"/>
      <c r="R8"/>
      <c r="S8"/>
    </row>
    <row r="9" spans="1:25" s="2" customFormat="1" ht="25.8" customHeight="1" x14ac:dyDescent="1.1000000000000001">
      <c r="H9"/>
      <c r="I9"/>
      <c r="J9"/>
      <c r="K9"/>
      <c r="L9"/>
      <c r="M9" s="3"/>
      <c r="N9" s="3"/>
      <c r="O9" s="3"/>
      <c r="P9" s="3"/>
      <c r="Q9"/>
      <c r="R9"/>
      <c r="S9"/>
      <c r="U9" s="4"/>
      <c r="V9" s="4"/>
      <c r="W9" s="4"/>
      <c r="X9" s="4"/>
      <c r="Y9" s="4"/>
    </row>
    <row r="10" spans="1:25" ht="25.8" customHeight="1" x14ac:dyDescent="1.1000000000000001">
      <c r="T10" s="2"/>
      <c r="U10" s="4"/>
      <c r="V10" s="4"/>
      <c r="W10" s="4"/>
      <c r="X10" s="4"/>
      <c r="Y10" s="4"/>
    </row>
    <row r="11" spans="1:25" ht="25.8" customHeight="1" x14ac:dyDescent="0.5">
      <c r="F11" s="13" t="s">
        <v>15</v>
      </c>
      <c r="M11" s="3"/>
      <c r="N11" s="3"/>
      <c r="O11" s="3"/>
      <c r="P11" s="3"/>
    </row>
    <row r="12" spans="1:25" ht="25.8" customHeight="1" x14ac:dyDescent="0.3"/>
    <row r="13" spans="1:25" ht="25.8" customHeight="1" x14ac:dyDescent="0.3"/>
    <row r="14" spans="1:25" ht="25.8" customHeight="1" x14ac:dyDescent="0.3"/>
    <row r="15" spans="1:25" ht="25.8" customHeight="1" x14ac:dyDescent="0.3"/>
    <row r="16" spans="1:25" ht="25.8" customHeight="1" x14ac:dyDescent="0.3"/>
    <row r="17" ht="25.8" customHeight="1" x14ac:dyDescent="0.3"/>
    <row r="18" ht="25.8" customHeight="1" x14ac:dyDescent="0.3"/>
    <row r="19" ht="25.8" customHeight="1" x14ac:dyDescent="0.3"/>
    <row r="20" ht="25.8" customHeight="1" x14ac:dyDescent="0.3"/>
    <row r="21" ht="25.8" customHeight="1" x14ac:dyDescent="0.3"/>
    <row r="22" ht="25.8" customHeight="1" x14ac:dyDescent="0.3"/>
    <row r="23" ht="25.8" customHeight="1" x14ac:dyDescent="0.3"/>
    <row r="24" ht="25.8" customHeight="1" x14ac:dyDescent="0.3"/>
    <row r="25" ht="25.8" customHeight="1" x14ac:dyDescent="0.3"/>
    <row r="26" ht="25.8" customHeight="1" x14ac:dyDescent="0.3"/>
    <row r="27" ht="25.8" customHeight="1" x14ac:dyDescent="0.3"/>
    <row r="28" ht="25.8" customHeight="1" x14ac:dyDescent="0.3"/>
    <row r="29" ht="25.8" customHeight="1" x14ac:dyDescent="0.3"/>
    <row r="30" ht="25.8" customHeight="1" x14ac:dyDescent="0.3"/>
    <row r="31" ht="25.8" customHeight="1" x14ac:dyDescent="0.3"/>
    <row r="32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30BB-E2D9-46A5-9429-F691CC71279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AFD1-EA32-4B87-B43E-2A8BC2D3773F}">
  <dimension ref="B1:Z82"/>
  <sheetViews>
    <sheetView showGridLines="0" topLeftCell="E1" zoomScaleNormal="100" workbookViewId="0">
      <selection activeCell="T11" sqref="T11"/>
    </sheetView>
  </sheetViews>
  <sheetFormatPr baseColWidth="10" defaultRowHeight="14.4" x14ac:dyDescent="0.3"/>
  <cols>
    <col min="1" max="1" width="2.6640625" customWidth="1"/>
    <col min="2" max="2" width="12.77734375" customWidth="1"/>
    <col min="3" max="3" width="15" customWidth="1"/>
    <col min="5" max="5" width="15.44140625" bestFit="1" customWidth="1"/>
    <col min="6" max="6" width="14.6640625" customWidth="1"/>
    <col min="7" max="9" width="12.77734375" customWidth="1"/>
    <col min="10" max="10" width="7.109375" customWidth="1"/>
    <col min="11" max="11" width="15.5546875" customWidth="1"/>
    <col min="12" max="12" width="14.21875" bestFit="1" customWidth="1"/>
    <col min="13" max="13" width="15.44140625" bestFit="1" customWidth="1"/>
  </cols>
  <sheetData>
    <row r="1" spans="2:26" ht="25.8" customHeight="1" x14ac:dyDescent="1.2">
      <c r="B1" s="29" t="s">
        <v>39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18"/>
      <c r="W1" s="18"/>
      <c r="X1" s="18"/>
      <c r="Y1" s="18"/>
      <c r="Z1" s="18"/>
    </row>
    <row r="2" spans="2:26" ht="25.8" customHeight="1" x14ac:dyDescent="1.2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18"/>
      <c r="W2" s="18"/>
      <c r="X2" s="18"/>
      <c r="Y2" s="18"/>
      <c r="Z2" s="18"/>
    </row>
    <row r="3" spans="2:26" ht="25.8" customHeight="1" x14ac:dyDescent="1.2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18"/>
      <c r="W3" s="18"/>
      <c r="X3" s="18"/>
      <c r="Y3" s="18"/>
      <c r="Z3" s="18"/>
    </row>
    <row r="4" spans="2:26" ht="31.8" customHeight="1" x14ac:dyDescent="1.2">
      <c r="H4" s="18"/>
      <c r="I4" s="31" t="s">
        <v>40</v>
      </c>
      <c r="J4" s="31"/>
      <c r="K4" s="31"/>
      <c r="L4" s="31"/>
      <c r="M4" s="18"/>
      <c r="N4" s="18"/>
      <c r="O4" s="18"/>
      <c r="R4" s="19"/>
      <c r="S4" s="4"/>
      <c r="T4" s="4"/>
      <c r="U4" s="4"/>
      <c r="V4" s="4"/>
      <c r="W4" s="4"/>
      <c r="X4" s="4"/>
      <c r="Y4" s="4"/>
      <c r="Z4" s="4"/>
    </row>
    <row r="5" spans="2:26" s="2" customFormat="1" ht="33" customHeight="1" x14ac:dyDescent="1.1000000000000001">
      <c r="R5" s="19"/>
      <c r="S5" s="4"/>
      <c r="T5" s="4"/>
      <c r="U5" s="4"/>
      <c r="V5" s="4"/>
      <c r="W5" s="4"/>
      <c r="X5" s="4"/>
      <c r="Y5" s="4"/>
      <c r="Z5" s="4"/>
    </row>
    <row r="6" spans="2:26" s="2" customFormat="1" ht="31.8" x14ac:dyDescent="1.1000000000000001">
      <c r="R6" s="19"/>
      <c r="S6" s="4"/>
      <c r="T6" s="4"/>
      <c r="X6" s="4"/>
      <c r="Y6" s="4"/>
      <c r="Z6" s="4"/>
    </row>
    <row r="7" spans="2:26" s="2" customFormat="1" ht="31.8" x14ac:dyDescent="1.1000000000000001">
      <c r="R7" s="19"/>
      <c r="S7" s="4"/>
      <c r="T7" s="4"/>
      <c r="X7" s="4"/>
      <c r="Y7" s="4"/>
      <c r="Z7" s="4"/>
    </row>
    <row r="8" spans="2:26" s="2" customFormat="1" ht="31.8" x14ac:dyDescent="1.1000000000000001">
      <c r="G8" s="27" t="s">
        <v>41</v>
      </c>
      <c r="H8" s="27"/>
      <c r="I8" s="28"/>
      <c r="R8" s="19"/>
      <c r="S8" s="4"/>
      <c r="T8" s="4"/>
      <c r="X8" s="4"/>
      <c r="Y8" s="4"/>
      <c r="Z8" s="4"/>
    </row>
    <row r="9" spans="2:26" s="2" customFormat="1" ht="31.8" x14ac:dyDescent="1.1000000000000001">
      <c r="E9" s="14" t="s">
        <v>17</v>
      </c>
      <c r="F9" s="14" t="s">
        <v>18</v>
      </c>
      <c r="G9" s="6" t="s">
        <v>42</v>
      </c>
      <c r="H9" s="6" t="s">
        <v>43</v>
      </c>
      <c r="I9" s="6" t="s">
        <v>44</v>
      </c>
      <c r="R9" s="19"/>
      <c r="S9" s="4"/>
      <c r="T9" s="4"/>
      <c r="W9" s="4"/>
      <c r="X9" s="4"/>
      <c r="Y9" s="4"/>
      <c r="Z9" s="4"/>
    </row>
    <row r="10" spans="2:26" s="2" customFormat="1" ht="31.8" x14ac:dyDescent="1.1000000000000001">
      <c r="E10" s="9" t="s">
        <v>22</v>
      </c>
      <c r="F10" s="16" t="s">
        <v>23</v>
      </c>
      <c r="G10" s="20" t="e">
        <f>SUMIFS([1]IDF!$E$3:$E$10,[1]IDF!$C$3:$C$10,$E10,[1]IDF!$F$3:$F$10,G$9)+
SUMIFS([1]GE!$E$3:$E$10,[1]GE!$C$3:$C$10,$E10,[1]GE!$F$3:$F$10,G$9)+
SUMIFS([1]ARA!$E$3:$E$10,[1]ARA!$C$3:$C$10,$E10,[1]ARA!$F$3:$F$10,G$9)</f>
        <v>#VALUE!</v>
      </c>
      <c r="H10" s="20" t="e">
        <f>SUMIFS([1]IDF!$E$3:$E$10,[1]IDF!$C$3:$C$10,$E10,[1]IDF!$F$3:$F$10,H$9)+
SUMIFS([1]GE!$E$3:$E$10,[1]GE!$C$3:$C$10,$E10,[1]GE!$F$3:$F$10,H$9)+
SUMIFS([1]ARA!$E$3:$E$10,[1]ARA!$C$3:$C$10,$E10,[1]ARA!$F$3:$F$10,H$9)</f>
        <v>#VALUE!</v>
      </c>
      <c r="I10" s="20" t="e">
        <f>SUMIFS([1]IDF!$E$3:$E$10,[1]IDF!$C$3:$C$10,$E10,[1]IDF!$F$3:$F$10,I$9)+
SUMIFS([1]GE!$E$3:$E$10,[1]GE!$C$3:$C$10,$E10,[1]GE!$F$3:$F$10,I$9)+
SUMIFS([1]ARA!$E$3:$E$10,[1]ARA!$C$3:$C$10,$E10,[1]ARA!$F$3:$F$10,I$9)</f>
        <v>#VALUE!</v>
      </c>
      <c r="K10" s="32" t="s">
        <v>45</v>
      </c>
      <c r="L10" s="32"/>
      <c r="M10" s="32"/>
      <c r="N10" s="32"/>
      <c r="O10" s="32"/>
      <c r="P10" s="32"/>
      <c r="Q10" s="32"/>
      <c r="R10" s="19"/>
      <c r="S10" s="4"/>
      <c r="T10" s="4"/>
      <c r="W10" s="4"/>
      <c r="X10" s="4"/>
      <c r="Y10" s="4"/>
      <c r="Z10" s="4"/>
    </row>
    <row r="11" spans="2:26" s="2" customFormat="1" ht="31.8" x14ac:dyDescent="1.1000000000000001">
      <c r="E11" s="9" t="s">
        <v>26</v>
      </c>
      <c r="F11" s="16" t="s">
        <v>27</v>
      </c>
      <c r="G11" s="20" t="e">
        <f>SUMIFS([1]IDF!$E$3:$E$10,[1]IDF!$C$3:$C$10,$E11,[1]IDF!$F$3:$F$10,G$9)+
SUMIFS([1]GE!$E$3:$E$10,[1]GE!$C$3:$C$10,$E11,[1]GE!$F$3:$F$10,G$9)+
SUMIFS([1]ARA!$E$3:$E$10,[1]ARA!$C$3:$C$10,$E11,[1]ARA!$F$3:$F$10,G$9)</f>
        <v>#VALUE!</v>
      </c>
      <c r="H11" s="20" t="e">
        <f>SUMIFS([1]IDF!$E$3:$E$10,[1]IDF!$C$3:$C$10,$E11,[1]IDF!$F$3:$F$10,H$9)+
SUMIFS([1]GE!$E$3:$E$10,[1]GE!$C$3:$C$10,$E11,[1]GE!$F$3:$F$10,H$9)+
SUMIFS([1]ARA!$E$3:$E$10,[1]ARA!$C$3:$C$10,$E11,[1]ARA!$F$3:$F$10,H$9)</f>
        <v>#VALUE!</v>
      </c>
      <c r="I11" s="20" t="e">
        <f>SUMIFS([1]IDF!$E$3:$E$10,[1]IDF!$C$3:$C$10,$E11,[1]IDF!$F$3:$F$10,I$9)+
SUMIFS([1]GE!$E$3:$E$10,[1]GE!$C$3:$C$10,$E11,[1]GE!$F$3:$F$10,I$9)+
SUMIFS([1]ARA!$E$3:$E$10,[1]ARA!$C$3:$C$10,$E11,[1]ARA!$F$3:$F$10,I$9)</f>
        <v>#VALUE!</v>
      </c>
      <c r="K11" s="32"/>
      <c r="L11" s="32"/>
      <c r="M11" s="32"/>
      <c r="N11" s="32"/>
      <c r="O11" s="32"/>
      <c r="P11" s="32"/>
      <c r="Q11" s="32"/>
      <c r="R11" s="19"/>
      <c r="S11" s="4"/>
      <c r="T11" s="4"/>
      <c r="W11" s="4"/>
      <c r="X11" s="4"/>
      <c r="Y11" s="4"/>
      <c r="Z11" s="4"/>
    </row>
    <row r="12" spans="2:26" s="2" customFormat="1" ht="31.8" x14ac:dyDescent="1.1000000000000001">
      <c r="E12" s="9" t="s">
        <v>29</v>
      </c>
      <c r="F12" s="16" t="s">
        <v>30</v>
      </c>
      <c r="G12" s="20" t="e">
        <f>SUMIFS([1]IDF!$E$3:$E$10,[1]IDF!$C$3:$C$10,$E12,[1]IDF!$F$3:$F$10,G$9)+
SUMIFS([1]GE!$E$3:$E$10,[1]GE!$C$3:$C$10,$E12,[1]GE!$F$3:$F$10,G$9)+
SUMIFS([1]ARA!$E$3:$E$10,[1]ARA!$C$3:$C$10,$E12,[1]ARA!$F$3:$F$10,G$9)</f>
        <v>#VALUE!</v>
      </c>
      <c r="H12" s="20" t="e">
        <f>SUMIFS([1]IDF!$E$3:$E$10,[1]IDF!$C$3:$C$10,$E12,[1]IDF!$F$3:$F$10,H$9)+
SUMIFS([1]GE!$E$3:$E$10,[1]GE!$C$3:$C$10,$E12,[1]GE!$F$3:$F$10,H$9)+
SUMIFS([1]ARA!$E$3:$E$10,[1]ARA!$C$3:$C$10,$E12,[1]ARA!$F$3:$F$10,H$9)</f>
        <v>#VALUE!</v>
      </c>
      <c r="I12" s="20" t="e">
        <f>SUMIFS([1]IDF!$E$3:$E$10,[1]IDF!$C$3:$C$10,$E12,[1]IDF!$F$3:$F$10,I$9)+
SUMIFS([1]GE!$E$3:$E$10,[1]GE!$C$3:$C$10,$E12,[1]GE!$F$3:$F$10,I$9)+
SUMIFS([1]ARA!$E$3:$E$10,[1]ARA!$C$3:$C$10,$E12,[1]ARA!$F$3:$F$10,I$9)</f>
        <v>#VALUE!</v>
      </c>
      <c r="K12" s="32"/>
      <c r="L12" s="32"/>
      <c r="M12" s="32"/>
      <c r="N12" s="32"/>
      <c r="O12" s="32"/>
      <c r="P12" s="32"/>
      <c r="Q12" s="32"/>
      <c r="R12" s="19"/>
      <c r="S12" s="4"/>
      <c r="T12" s="4"/>
      <c r="W12" s="4"/>
      <c r="X12" s="4"/>
      <c r="Y12" s="4"/>
      <c r="Z12" s="4"/>
    </row>
    <row r="13" spans="2:26" s="2" customFormat="1" ht="31.8" customHeight="1" x14ac:dyDescent="1.1000000000000001">
      <c r="E13" s="9" t="s">
        <v>33</v>
      </c>
      <c r="F13" s="16" t="s">
        <v>34</v>
      </c>
      <c r="G13" s="20" t="e">
        <f>SUMIFS([1]IDF!$E$3:$E$10,[1]IDF!$C$3:$C$10,$E13,[1]IDF!$F$3:$F$10,G$9)+
SUMIFS([1]GE!$E$3:$E$10,[1]GE!$C$3:$C$10,$E13,[1]GE!$F$3:$F$10,G$9)+
SUMIFS([1]ARA!$E$3:$E$10,[1]ARA!$C$3:$C$10,$E13,[1]ARA!$F$3:$F$10,G$9)</f>
        <v>#VALUE!</v>
      </c>
      <c r="H13" s="20" t="e">
        <f>SUMIFS([1]IDF!$E$3:$E$10,[1]IDF!$C$3:$C$10,$E13,[1]IDF!$F$3:$F$10,H$9)+
SUMIFS([1]GE!$E$3:$E$10,[1]GE!$C$3:$C$10,$E13,[1]GE!$F$3:$F$10,H$9)+
SUMIFS([1]ARA!$E$3:$E$10,[1]ARA!$C$3:$C$10,$E13,[1]ARA!$F$3:$F$10,H$9)</f>
        <v>#VALUE!</v>
      </c>
      <c r="I13" s="20" t="e">
        <f>SUMIFS([1]IDF!$E$3:$E$10,[1]IDF!$C$3:$C$10,$E13,[1]IDF!$F$3:$F$10,I$9)+
SUMIFS([1]GE!$E$3:$E$10,[1]GE!$C$3:$C$10,$E13,[1]GE!$F$3:$F$10,I$9)+
SUMIFS([1]ARA!$E$3:$E$10,[1]ARA!$C$3:$C$10,$E13,[1]ARA!$F$3:$F$10,I$9)</f>
        <v>#VALUE!</v>
      </c>
      <c r="K13" s="32"/>
      <c r="L13" s="32"/>
      <c r="M13" s="32"/>
      <c r="N13" s="32"/>
      <c r="O13" s="32"/>
      <c r="P13" s="32"/>
      <c r="Q13" s="32"/>
      <c r="R13" s="19"/>
      <c r="S13" s="4"/>
      <c r="T13" s="4"/>
    </row>
    <row r="14" spans="2:26" s="2" customFormat="1" ht="25.8" customHeight="1" x14ac:dyDescent="1.1000000000000001">
      <c r="E14" s="9" t="s">
        <v>36</v>
      </c>
      <c r="F14" s="16" t="s">
        <v>37</v>
      </c>
      <c r="G14" s="20" t="e">
        <f>SUMIFS([1]IDF!$E$3:$E$10,[1]IDF!$C$3:$C$10,$E14,[1]IDF!$F$3:$F$10,G$9)+
SUMIFS([1]GE!$E$3:$E$10,[1]GE!$C$3:$C$10,$E14,[1]GE!$F$3:$F$10,G$9)+
SUMIFS([1]ARA!$E$3:$E$10,[1]ARA!$C$3:$C$10,$E14,[1]ARA!$F$3:$F$10,G$9)</f>
        <v>#VALUE!</v>
      </c>
      <c r="H14" s="20" t="e">
        <f>SUMIFS([1]IDF!$E$3:$E$10,[1]IDF!$C$3:$C$10,$E14,[1]IDF!$F$3:$F$10,H$9)+
SUMIFS([1]GE!$E$3:$E$10,[1]GE!$C$3:$C$10,$E14,[1]GE!$F$3:$F$10,H$9)+
SUMIFS([1]ARA!$E$3:$E$10,[1]ARA!$C$3:$C$10,$E14,[1]ARA!$F$3:$F$10,H$9)</f>
        <v>#VALUE!</v>
      </c>
      <c r="I14" s="20" t="e">
        <f>SUMIFS([1]IDF!$E$3:$E$10,[1]IDF!$C$3:$C$10,$E14,[1]IDF!$F$3:$F$10,I$9)+
SUMIFS([1]GE!$E$3:$E$10,[1]GE!$C$3:$C$10,$E14,[1]GE!$F$3:$F$10,I$9)+
SUMIFS([1]ARA!$E$3:$E$10,[1]ARA!$C$3:$C$10,$E14,[1]ARA!$F$3:$F$10,I$9)</f>
        <v>#VALUE!</v>
      </c>
      <c r="K14" s="32"/>
      <c r="L14" s="32"/>
      <c r="M14" s="32"/>
      <c r="N14" s="32"/>
      <c r="O14" s="32"/>
      <c r="P14" s="32"/>
      <c r="Q14" s="32"/>
      <c r="R14" s="19"/>
      <c r="S14" s="4"/>
      <c r="T14" s="4"/>
      <c r="V14" s="4"/>
      <c r="W14" s="4"/>
      <c r="X14" s="4"/>
      <c r="Y14" s="4"/>
      <c r="Z14" s="4"/>
    </row>
    <row r="15" spans="2:26" ht="25.8" customHeight="1" x14ac:dyDescent="1.1000000000000001">
      <c r="E15" s="2"/>
      <c r="P15" s="19"/>
      <c r="Q15" s="19"/>
      <c r="R15" s="4"/>
      <c r="S15" s="4"/>
      <c r="T15" s="4"/>
      <c r="U15" s="2"/>
      <c r="V15" s="4"/>
      <c r="W15" s="4"/>
      <c r="X15" s="4"/>
      <c r="Y15" s="4"/>
      <c r="Z15" s="4"/>
    </row>
    <row r="16" spans="2:26" ht="25.8" customHeight="1" x14ac:dyDescent="0.7">
      <c r="E16" s="2"/>
      <c r="N16" s="3"/>
      <c r="O16" s="3"/>
      <c r="P16" s="3"/>
      <c r="Q16" s="3"/>
    </row>
    <row r="17" ht="25.8" customHeight="1" x14ac:dyDescent="0.3"/>
    <row r="18" ht="25.8" customHeight="1" x14ac:dyDescent="0.3"/>
    <row r="19" ht="25.8" customHeight="1" x14ac:dyDescent="0.3"/>
    <row r="20" ht="25.8" customHeight="1" x14ac:dyDescent="0.3"/>
    <row r="21" ht="25.8" customHeight="1" x14ac:dyDescent="0.3"/>
    <row r="22" ht="25.8" customHeight="1" x14ac:dyDescent="0.3"/>
    <row r="23" ht="25.8" customHeight="1" x14ac:dyDescent="0.3"/>
    <row r="24" ht="25.8" customHeight="1" x14ac:dyDescent="0.3"/>
    <row r="25" ht="25.8" customHeight="1" x14ac:dyDescent="0.3"/>
    <row r="26" ht="25.8" customHeight="1" x14ac:dyDescent="0.3"/>
    <row r="27" ht="25.8" customHeight="1" x14ac:dyDescent="0.3"/>
    <row r="28" ht="25.8" customHeight="1" x14ac:dyDescent="0.3"/>
    <row r="29" ht="25.8" customHeight="1" x14ac:dyDescent="0.3"/>
    <row r="30" ht="25.8" customHeight="1" x14ac:dyDescent="0.3"/>
    <row r="31" ht="25.8" customHeight="1" x14ac:dyDescent="0.3"/>
    <row r="32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  <row r="79" ht="25.8" customHeight="1" x14ac:dyDescent="0.3"/>
    <row r="80" ht="25.8" customHeight="1" x14ac:dyDescent="0.3"/>
    <row r="81" ht="25.8" customHeight="1" x14ac:dyDescent="0.3"/>
    <row r="82" ht="25.8" customHeight="1" x14ac:dyDescent="0.3"/>
  </sheetData>
  <mergeCells count="4">
    <mergeCell ref="B1:U3"/>
    <mergeCell ref="I4:L4"/>
    <mergeCell ref="G8:I8"/>
    <mergeCell ref="K10:Q1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3DF93-4EBB-47C6-8EF8-C4B8A4322A18}">
  <sheetPr codeName="Feuil12"/>
  <dimension ref="A1:G77"/>
  <sheetViews>
    <sheetView showGridLines="0" zoomScaleNormal="100" workbookViewId="0">
      <selection activeCell="B12" sqref="B12"/>
    </sheetView>
  </sheetViews>
  <sheetFormatPr baseColWidth="10" defaultRowHeight="14.4" x14ac:dyDescent="0.3"/>
  <cols>
    <col min="1" max="1" width="12.77734375" customWidth="1"/>
    <col min="2" max="2" width="15" customWidth="1"/>
    <col min="4" max="4" width="15.44140625" bestFit="1" customWidth="1"/>
    <col min="6" max="6" width="14.33203125" bestFit="1" customWidth="1"/>
    <col min="7" max="7" width="11" customWidth="1"/>
    <col min="8" max="8" width="14.77734375" customWidth="1"/>
    <col min="9" max="9" width="13.88671875" customWidth="1"/>
    <col min="10" max="10" width="15.5546875" customWidth="1"/>
    <col min="11" max="11" width="14.21875" bestFit="1" customWidth="1"/>
    <col min="12" max="12" width="15.44140625" bestFit="1" customWidth="1"/>
  </cols>
  <sheetData>
    <row r="1" spans="1:7" s="2" customFormat="1" ht="33" customHeight="1" x14ac:dyDescent="0.9">
      <c r="A1" s="1" t="s">
        <v>16</v>
      </c>
      <c r="G1" s="2" t="s">
        <v>15</v>
      </c>
    </row>
    <row r="2" spans="1:7" s="2" customFormat="1" ht="33" customHeight="1" x14ac:dyDescent="0.7">
      <c r="A2" s="14" t="s">
        <v>17</v>
      </c>
      <c r="B2" s="14" t="s">
        <v>18</v>
      </c>
      <c r="C2" s="14" t="s">
        <v>19</v>
      </c>
      <c r="D2" s="6" t="s">
        <v>20</v>
      </c>
      <c r="E2" s="6" t="s">
        <v>21</v>
      </c>
    </row>
    <row r="3" spans="1:7" s="2" customFormat="1" ht="33" customHeight="1" x14ac:dyDescent="0.7">
      <c r="A3" s="9" t="s">
        <v>22</v>
      </c>
      <c r="B3" s="15" t="s">
        <v>23</v>
      </c>
      <c r="C3" s="16" t="s">
        <v>24</v>
      </c>
      <c r="D3" s="15" t="s">
        <v>25</v>
      </c>
      <c r="E3" s="17">
        <v>0.1</v>
      </c>
    </row>
    <row r="4" spans="1:7" s="2" customFormat="1" ht="33" customHeight="1" x14ac:dyDescent="0.7">
      <c r="A4" s="9" t="s">
        <v>26</v>
      </c>
      <c r="B4" s="15" t="s">
        <v>27</v>
      </c>
      <c r="C4" s="16" t="s">
        <v>28</v>
      </c>
      <c r="D4" s="15" t="s">
        <v>25</v>
      </c>
      <c r="E4" s="17">
        <v>0.05</v>
      </c>
    </row>
    <row r="5" spans="1:7" s="2" customFormat="1" ht="33" customHeight="1" x14ac:dyDescent="0.7">
      <c r="A5" s="9" t="s">
        <v>29</v>
      </c>
      <c r="B5" s="15" t="s">
        <v>30</v>
      </c>
      <c r="C5" s="16" t="s">
        <v>31</v>
      </c>
      <c r="D5" s="15" t="s">
        <v>32</v>
      </c>
      <c r="E5" s="17">
        <v>0</v>
      </c>
    </row>
    <row r="6" spans="1:7" s="2" customFormat="1" ht="33" customHeight="1" x14ac:dyDescent="0.7">
      <c r="A6" s="9" t="s">
        <v>33</v>
      </c>
      <c r="B6" s="15" t="s">
        <v>34</v>
      </c>
      <c r="C6" s="16" t="s">
        <v>35</v>
      </c>
      <c r="D6" s="15" t="s">
        <v>25</v>
      </c>
      <c r="E6" s="17">
        <v>0.08</v>
      </c>
    </row>
    <row r="7" spans="1:7" s="2" customFormat="1" ht="33" customHeight="1" x14ac:dyDescent="0.7">
      <c r="A7" s="9" t="s">
        <v>36</v>
      </c>
      <c r="B7" s="15" t="s">
        <v>37</v>
      </c>
      <c r="C7" s="16" t="s">
        <v>38</v>
      </c>
      <c r="D7" s="15" t="s">
        <v>32</v>
      </c>
      <c r="E7" s="17">
        <v>0</v>
      </c>
    </row>
    <row r="8" spans="1:7" s="2" customFormat="1" ht="33" customHeight="1" x14ac:dyDescent="0.7"/>
    <row r="9" spans="1:7" s="2" customFormat="1" ht="33" customHeight="1" x14ac:dyDescent="0.7"/>
    <row r="10" spans="1:7" ht="33" customHeight="1" x14ac:dyDescent="0.3"/>
    <row r="11" spans="1:7" ht="33" customHeight="1" x14ac:dyDescent="0.3">
      <c r="F11" s="13" t="s">
        <v>15</v>
      </c>
    </row>
    <row r="12" spans="1:7" ht="33" customHeight="1" x14ac:dyDescent="0.3"/>
    <row r="13" spans="1:7" ht="33" customHeight="1" x14ac:dyDescent="0.3"/>
    <row r="14" spans="1:7" ht="33" customHeight="1" x14ac:dyDescent="0.3"/>
    <row r="15" spans="1:7" ht="33" customHeight="1" x14ac:dyDescent="0.3"/>
    <row r="16" spans="1:7" ht="33" customHeight="1" x14ac:dyDescent="0.3"/>
    <row r="17" ht="33" customHeight="1" x14ac:dyDescent="0.3"/>
    <row r="18" ht="33" customHeight="1" x14ac:dyDescent="0.3"/>
    <row r="19" ht="33" customHeight="1" x14ac:dyDescent="0.3"/>
    <row r="20" ht="33" customHeight="1" x14ac:dyDescent="0.3"/>
    <row r="21" ht="33" customHeight="1" x14ac:dyDescent="0.3"/>
    <row r="22" ht="33" customHeight="1" x14ac:dyDescent="0.3"/>
    <row r="23" ht="33" customHeight="1" x14ac:dyDescent="0.3"/>
    <row r="24" ht="33" customHeight="1" x14ac:dyDescent="0.3"/>
    <row r="25" ht="33" customHeight="1" x14ac:dyDescent="0.3"/>
    <row r="26" ht="33" customHeight="1" x14ac:dyDescent="0.3"/>
    <row r="27" ht="33" customHeight="1" x14ac:dyDescent="0.3"/>
    <row r="28" ht="25.8" customHeight="1" x14ac:dyDescent="0.3"/>
    <row r="29" ht="25.8" customHeight="1" x14ac:dyDescent="0.3"/>
    <row r="30" ht="25.8" customHeight="1" x14ac:dyDescent="0.3"/>
    <row r="31" ht="25.8" customHeight="1" x14ac:dyDescent="0.3"/>
    <row r="32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111C-C09E-4C8F-808F-867E7EFA523C}">
  <dimension ref="A1:M77"/>
  <sheetViews>
    <sheetView showGridLines="0" zoomScaleNormal="100" workbookViewId="0">
      <selection activeCell="B14" sqref="B14"/>
    </sheetView>
  </sheetViews>
  <sheetFormatPr baseColWidth="10" defaultRowHeight="14.4" x14ac:dyDescent="0.3"/>
  <cols>
    <col min="1" max="1" width="16.77734375" customWidth="1"/>
    <col min="6" max="6" width="12.21875" bestFit="1" customWidth="1"/>
  </cols>
  <sheetData>
    <row r="1" spans="1:13" s="2" customFormat="1" ht="31.8" x14ac:dyDescent="1.1000000000000001">
      <c r="A1" s="1" t="str">
        <f>CONCATENATE("Etat des commandes, secteur ",A3)</f>
        <v>Etat des commandes, secteur Île-de-France</v>
      </c>
      <c r="B1" s="1"/>
      <c r="K1" s="4"/>
      <c r="L1" s="4"/>
      <c r="M1" s="4"/>
    </row>
    <row r="2" spans="1:13" s="2" customFormat="1" ht="31.8" x14ac:dyDescent="1.1000000000000001">
      <c r="A2" s="14" t="s">
        <v>47</v>
      </c>
      <c r="B2" s="14" t="s">
        <v>48</v>
      </c>
      <c r="C2" s="14" t="s">
        <v>17</v>
      </c>
      <c r="D2" s="14" t="s">
        <v>46</v>
      </c>
      <c r="E2" s="6" t="s">
        <v>49</v>
      </c>
      <c r="F2" s="14" t="s">
        <v>41</v>
      </c>
      <c r="K2" s="4"/>
      <c r="L2" s="4"/>
      <c r="M2" s="4"/>
    </row>
    <row r="3" spans="1:13" s="2" customFormat="1" ht="31.8" x14ac:dyDescent="1.1000000000000001">
      <c r="A3" s="21" t="s">
        <v>50</v>
      </c>
      <c r="B3" s="22">
        <v>46025</v>
      </c>
      <c r="C3" s="15" t="s">
        <v>26</v>
      </c>
      <c r="D3" s="16" t="s">
        <v>6</v>
      </c>
      <c r="E3" s="23">
        <v>80</v>
      </c>
      <c r="F3" s="24" t="s">
        <v>42</v>
      </c>
      <c r="L3" s="4"/>
      <c r="M3" s="4"/>
    </row>
    <row r="4" spans="1:13" s="2" customFormat="1" ht="31.8" x14ac:dyDescent="1.1000000000000001">
      <c r="A4" s="21" t="s">
        <v>50</v>
      </c>
      <c r="B4" s="22">
        <v>46034</v>
      </c>
      <c r="C4" s="15" t="s">
        <v>26</v>
      </c>
      <c r="D4" s="16" t="s">
        <v>10</v>
      </c>
      <c r="E4" s="23">
        <v>20</v>
      </c>
      <c r="F4" s="24" t="s">
        <v>42</v>
      </c>
      <c r="L4" s="4"/>
      <c r="M4" s="4"/>
    </row>
    <row r="5" spans="1:13" s="2" customFormat="1" ht="31.8" x14ac:dyDescent="1.1000000000000001">
      <c r="A5" s="21" t="s">
        <v>50</v>
      </c>
      <c r="B5" s="22">
        <v>46044</v>
      </c>
      <c r="C5" s="15" t="s">
        <v>26</v>
      </c>
      <c r="D5" s="16" t="s">
        <v>12</v>
      </c>
      <c r="E5" s="23">
        <v>5</v>
      </c>
      <c r="F5" s="24" t="s">
        <v>42</v>
      </c>
      <c r="L5" s="4"/>
      <c r="M5" s="4"/>
    </row>
    <row r="6" spans="1:13" s="2" customFormat="1" ht="31.8" x14ac:dyDescent="1.1000000000000001">
      <c r="A6" s="21" t="s">
        <v>50</v>
      </c>
      <c r="B6" s="22">
        <v>46058</v>
      </c>
      <c r="C6" s="15" t="s">
        <v>26</v>
      </c>
      <c r="D6" s="16" t="s">
        <v>13</v>
      </c>
      <c r="E6" s="23">
        <v>40</v>
      </c>
      <c r="F6" s="24" t="s">
        <v>42</v>
      </c>
      <c r="L6" s="4"/>
      <c r="M6" s="4"/>
    </row>
    <row r="7" spans="1:13" s="2" customFormat="1" ht="31.8" x14ac:dyDescent="1.1000000000000001">
      <c r="A7" s="21" t="s">
        <v>50</v>
      </c>
      <c r="B7" s="22">
        <v>46068</v>
      </c>
      <c r="C7" s="15" t="s">
        <v>26</v>
      </c>
      <c r="D7" s="16" t="s">
        <v>14</v>
      </c>
      <c r="E7" s="23">
        <v>190</v>
      </c>
      <c r="F7" s="24" t="s">
        <v>42</v>
      </c>
      <c r="L7" s="4"/>
      <c r="M7" s="4"/>
    </row>
    <row r="8" spans="1:13" s="2" customFormat="1" ht="31.8" customHeight="1" x14ac:dyDescent="0.7">
      <c r="A8" s="21" t="s">
        <v>50</v>
      </c>
      <c r="B8" s="22">
        <v>46081</v>
      </c>
      <c r="C8" s="15" t="s">
        <v>26</v>
      </c>
      <c r="D8" s="16" t="s">
        <v>8</v>
      </c>
      <c r="E8" s="23">
        <v>25</v>
      </c>
      <c r="F8" s="24" t="s">
        <v>42</v>
      </c>
    </row>
    <row r="9" spans="1:13" s="2" customFormat="1" ht="25.8" customHeight="1" x14ac:dyDescent="1.1000000000000001">
      <c r="A9" s="21" t="s">
        <v>50</v>
      </c>
      <c r="B9" s="22">
        <v>46081</v>
      </c>
      <c r="C9" s="15" t="s">
        <v>26</v>
      </c>
      <c r="D9" s="16" t="s">
        <v>14</v>
      </c>
      <c r="E9" s="23">
        <v>15</v>
      </c>
      <c r="F9" s="24" t="s">
        <v>43</v>
      </c>
      <c r="G9" s="4"/>
      <c r="L9" s="4"/>
      <c r="M9" s="4"/>
    </row>
    <row r="10" spans="1:13" ht="25.8" customHeight="1" x14ac:dyDescent="1.1000000000000001">
      <c r="A10" s="21" t="s">
        <v>50</v>
      </c>
      <c r="B10" s="22">
        <v>46084</v>
      </c>
      <c r="C10" s="15" t="s">
        <v>26</v>
      </c>
      <c r="D10" s="16" t="s">
        <v>6</v>
      </c>
      <c r="E10" s="23">
        <v>10</v>
      </c>
      <c r="F10" s="24" t="s">
        <v>44</v>
      </c>
      <c r="G10" s="4"/>
      <c r="L10" s="4"/>
      <c r="M10" s="4"/>
    </row>
    <row r="11" spans="1:13" ht="25.8" customHeight="1" x14ac:dyDescent="0.5">
      <c r="A11" s="3"/>
      <c r="B11" s="3"/>
      <c r="C11" s="3"/>
      <c r="D11" s="3"/>
    </row>
    <row r="12" spans="1:13" ht="25.8" customHeight="1" x14ac:dyDescent="0.7">
      <c r="A12" s="2"/>
      <c r="B12" s="27" t="s">
        <v>41</v>
      </c>
      <c r="C12" s="27"/>
      <c r="D12" s="28"/>
    </row>
    <row r="13" spans="1:13" ht="25.8" customHeight="1" x14ac:dyDescent="0.3">
      <c r="A13" s="14" t="s">
        <v>46</v>
      </c>
      <c r="B13" s="6" t="s">
        <v>42</v>
      </c>
      <c r="C13" s="6" t="s">
        <v>43</v>
      </c>
      <c r="D13" s="6" t="s">
        <v>44</v>
      </c>
    </row>
    <row r="14" spans="1:13" ht="25.8" customHeight="1" x14ac:dyDescent="0.7">
      <c r="A14" s="16" t="s">
        <v>6</v>
      </c>
      <c r="B14" s="25">
        <f>SUMIFS($E$3:$E$10,$D$3:$D$10,$A14,$F$3:$F$10,B$13)</f>
        <v>80</v>
      </c>
      <c r="C14" s="25">
        <f t="shared" ref="C14:D18" si="0">SUMIFS($E$3:$E$10,$D$3:$D$10,$A14,$F$3:$F$10,C$13)</f>
        <v>0</v>
      </c>
      <c r="D14" s="25">
        <f t="shared" si="0"/>
        <v>10</v>
      </c>
    </row>
    <row r="15" spans="1:13" ht="25.8" customHeight="1" x14ac:dyDescent="0.7">
      <c r="A15" s="16" t="s">
        <v>8</v>
      </c>
      <c r="B15" s="25">
        <f t="shared" ref="B15:B18" si="1">SUMIFS($E$3:$E$10,$D$3:$D$10,$A15,$F$3:$F$10,B$13)</f>
        <v>25</v>
      </c>
      <c r="C15" s="25">
        <f t="shared" si="0"/>
        <v>0</v>
      </c>
      <c r="D15" s="25">
        <f t="shared" si="0"/>
        <v>0</v>
      </c>
    </row>
    <row r="16" spans="1:13" ht="25.8" customHeight="1" x14ac:dyDescent="0.7">
      <c r="A16" s="16" t="s">
        <v>10</v>
      </c>
      <c r="B16" s="25">
        <f t="shared" si="1"/>
        <v>20</v>
      </c>
      <c r="C16" s="25">
        <f t="shared" si="0"/>
        <v>0</v>
      </c>
      <c r="D16" s="25">
        <f t="shared" si="0"/>
        <v>0</v>
      </c>
    </row>
    <row r="17" spans="1:4" ht="25.8" customHeight="1" x14ac:dyDescent="0.7">
      <c r="A17" s="16" t="s">
        <v>13</v>
      </c>
      <c r="B17" s="25">
        <f t="shared" si="1"/>
        <v>40</v>
      </c>
      <c r="C17" s="25">
        <f t="shared" si="0"/>
        <v>0</v>
      </c>
      <c r="D17" s="25">
        <f t="shared" si="0"/>
        <v>0</v>
      </c>
    </row>
    <row r="18" spans="1:4" ht="25.8" customHeight="1" x14ac:dyDescent="0.7">
      <c r="A18" s="16" t="s">
        <v>14</v>
      </c>
      <c r="B18" s="25">
        <f t="shared" si="1"/>
        <v>190</v>
      </c>
      <c r="C18" s="25">
        <f t="shared" si="0"/>
        <v>15</v>
      </c>
      <c r="D18" s="25">
        <f t="shared" si="0"/>
        <v>0</v>
      </c>
    </row>
    <row r="19" spans="1:4" ht="25.8" customHeight="1" x14ac:dyDescent="0.3"/>
    <row r="20" spans="1:4" ht="25.8" customHeight="1" x14ac:dyDescent="0.3"/>
    <row r="21" spans="1:4" ht="25.8" customHeight="1" x14ac:dyDescent="0.3"/>
    <row r="22" spans="1:4" ht="25.8" customHeight="1" x14ac:dyDescent="0.3"/>
    <row r="23" spans="1:4" ht="25.8" customHeight="1" x14ac:dyDescent="0.3"/>
    <row r="24" spans="1:4" ht="25.8" customHeight="1" x14ac:dyDescent="0.3"/>
    <row r="25" spans="1:4" ht="25.8" customHeight="1" x14ac:dyDescent="0.3"/>
    <row r="26" spans="1:4" ht="25.8" customHeight="1" x14ac:dyDescent="0.3"/>
    <row r="27" spans="1:4" ht="25.8" customHeight="1" x14ac:dyDescent="0.3"/>
    <row r="28" spans="1:4" ht="25.8" customHeight="1" x14ac:dyDescent="0.3"/>
    <row r="29" spans="1:4" ht="25.8" customHeight="1" x14ac:dyDescent="0.3"/>
    <row r="30" spans="1:4" ht="25.8" customHeight="1" x14ac:dyDescent="0.3"/>
    <row r="31" spans="1:4" ht="25.8" customHeight="1" x14ac:dyDescent="0.3"/>
    <row r="32" spans="1:4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</sheetData>
  <mergeCells count="1">
    <mergeCell ref="B12:D1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844C4-C52D-428F-8BAB-9DCE94E44DCB}">
  <dimension ref="A1:M77"/>
  <sheetViews>
    <sheetView showGridLines="0" zoomScaleNormal="100" workbookViewId="0">
      <selection activeCell="B14" sqref="B14"/>
    </sheetView>
  </sheetViews>
  <sheetFormatPr baseColWidth="10" defaultRowHeight="14.4" x14ac:dyDescent="0.3"/>
  <cols>
    <col min="1" max="1" width="15" customWidth="1"/>
    <col min="6" max="6" width="12.21875" bestFit="1" customWidth="1"/>
  </cols>
  <sheetData>
    <row r="1" spans="1:13" s="2" customFormat="1" ht="31.8" x14ac:dyDescent="1.1000000000000001">
      <c r="A1" s="1" t="str">
        <f>CONCATENATE("Etat des commandes, secteur ",A3)</f>
        <v>Etat des commandes, secteur Grand-Est</v>
      </c>
      <c r="B1" s="1"/>
      <c r="K1" s="4"/>
      <c r="L1" s="4"/>
      <c r="M1" s="4"/>
    </row>
    <row r="2" spans="1:13" s="2" customFormat="1" ht="31.8" x14ac:dyDescent="1.1000000000000001">
      <c r="A2" s="14" t="s">
        <v>47</v>
      </c>
      <c r="B2" s="14" t="s">
        <v>48</v>
      </c>
      <c r="C2" s="14" t="s">
        <v>17</v>
      </c>
      <c r="D2" s="14" t="s">
        <v>46</v>
      </c>
      <c r="E2" s="6" t="s">
        <v>49</v>
      </c>
      <c r="F2" s="14" t="s">
        <v>41</v>
      </c>
      <c r="K2" s="4"/>
      <c r="L2" s="4"/>
      <c r="M2" s="4"/>
    </row>
    <row r="3" spans="1:13" s="2" customFormat="1" ht="31.8" x14ac:dyDescent="1.1000000000000001">
      <c r="A3" s="21" t="s">
        <v>51</v>
      </c>
      <c r="B3" s="22">
        <v>46026</v>
      </c>
      <c r="C3" s="15" t="s">
        <v>36</v>
      </c>
      <c r="D3" s="16" t="s">
        <v>6</v>
      </c>
      <c r="E3" s="23">
        <v>20</v>
      </c>
      <c r="F3" s="24" t="s">
        <v>42</v>
      </c>
      <c r="K3" s="4"/>
      <c r="L3" s="4"/>
      <c r="M3" s="4"/>
    </row>
    <row r="4" spans="1:13" s="2" customFormat="1" ht="31.8" x14ac:dyDescent="1.1000000000000001">
      <c r="A4" s="21" t="s">
        <v>51</v>
      </c>
      <c r="B4" s="22">
        <v>46037</v>
      </c>
      <c r="C4" s="15" t="s">
        <v>29</v>
      </c>
      <c r="D4" s="16" t="s">
        <v>8</v>
      </c>
      <c r="E4" s="23">
        <v>20</v>
      </c>
      <c r="F4" s="24" t="s">
        <v>42</v>
      </c>
      <c r="K4" s="4"/>
      <c r="L4" s="4"/>
      <c r="M4" s="4"/>
    </row>
    <row r="5" spans="1:13" s="2" customFormat="1" ht="31.8" x14ac:dyDescent="1.1000000000000001">
      <c r="A5" s="21" t="s">
        <v>51</v>
      </c>
      <c r="B5" s="22">
        <v>46047</v>
      </c>
      <c r="C5" s="15" t="s">
        <v>33</v>
      </c>
      <c r="D5" s="16" t="s">
        <v>10</v>
      </c>
      <c r="E5" s="23">
        <v>230</v>
      </c>
      <c r="F5" s="24" t="s">
        <v>42</v>
      </c>
      <c r="K5" s="4"/>
      <c r="L5" s="4"/>
      <c r="M5" s="4"/>
    </row>
    <row r="6" spans="1:13" s="2" customFormat="1" ht="31.8" x14ac:dyDescent="1.1000000000000001">
      <c r="A6" s="21" t="s">
        <v>51</v>
      </c>
      <c r="B6" s="22">
        <v>46063</v>
      </c>
      <c r="C6" s="15" t="s">
        <v>29</v>
      </c>
      <c r="D6" s="16" t="s">
        <v>13</v>
      </c>
      <c r="E6" s="23">
        <v>10</v>
      </c>
      <c r="F6" s="24" t="s">
        <v>42</v>
      </c>
      <c r="K6" s="4"/>
      <c r="L6" s="4"/>
      <c r="M6" s="4"/>
    </row>
    <row r="7" spans="1:13" s="2" customFormat="1" ht="31.8" x14ac:dyDescent="1.1000000000000001">
      <c r="A7" s="21" t="s">
        <v>51</v>
      </c>
      <c r="B7" s="22">
        <v>46073</v>
      </c>
      <c r="C7" s="15" t="s">
        <v>33</v>
      </c>
      <c r="D7" s="16" t="s">
        <v>14</v>
      </c>
      <c r="E7" s="23">
        <v>10</v>
      </c>
      <c r="F7" s="24" t="s">
        <v>42</v>
      </c>
      <c r="K7" s="4"/>
      <c r="L7" s="4"/>
      <c r="M7" s="4"/>
    </row>
    <row r="8" spans="1:13" s="2" customFormat="1" ht="31.8" x14ac:dyDescent="1.1000000000000001">
      <c r="A8" s="21" t="s">
        <v>51</v>
      </c>
      <c r="B8" s="22">
        <v>46078</v>
      </c>
      <c r="C8" s="15" t="s">
        <v>29</v>
      </c>
      <c r="D8" s="16" t="s">
        <v>12</v>
      </c>
      <c r="E8" s="23">
        <v>10</v>
      </c>
      <c r="F8" s="24" t="s">
        <v>42</v>
      </c>
      <c r="K8" s="4"/>
    </row>
    <row r="9" spans="1:13" s="2" customFormat="1" ht="25.8" customHeight="1" x14ac:dyDescent="1.1000000000000001">
      <c r="A9" s="21" t="s">
        <v>51</v>
      </c>
      <c r="B9" s="22">
        <v>46081</v>
      </c>
      <c r="C9" s="15" t="s">
        <v>33</v>
      </c>
      <c r="D9" s="16" t="s">
        <v>6</v>
      </c>
      <c r="E9" s="23">
        <v>5</v>
      </c>
      <c r="F9" s="24" t="s">
        <v>43</v>
      </c>
      <c r="G9" s="4"/>
      <c r="K9" s="4"/>
      <c r="L9" s="4"/>
      <c r="M9" s="4"/>
    </row>
    <row r="10" spans="1:13" ht="25.8" customHeight="1" x14ac:dyDescent="1.1000000000000001">
      <c r="A10" s="21" t="s">
        <v>51</v>
      </c>
      <c r="B10" s="22">
        <v>46083</v>
      </c>
      <c r="C10" s="15" t="s">
        <v>36</v>
      </c>
      <c r="D10" s="16" t="s">
        <v>8</v>
      </c>
      <c r="E10" s="23">
        <v>3</v>
      </c>
      <c r="F10" s="24" t="s">
        <v>44</v>
      </c>
      <c r="G10" s="4"/>
      <c r="H10" s="2"/>
      <c r="I10" s="2"/>
      <c r="J10" s="2"/>
      <c r="K10" s="4"/>
      <c r="L10" s="4"/>
      <c r="M10" s="4"/>
    </row>
    <row r="11" spans="1:13" ht="25.8" customHeight="1" x14ac:dyDescent="1.1000000000000001">
      <c r="A11" s="3"/>
      <c r="B11" s="3"/>
      <c r="C11" s="3"/>
      <c r="D11" s="3"/>
      <c r="H11" s="2"/>
      <c r="I11" s="2"/>
      <c r="J11" s="2"/>
      <c r="K11" s="4"/>
    </row>
    <row r="12" spans="1:13" ht="25.8" customHeight="1" x14ac:dyDescent="1.1000000000000001">
      <c r="A12" s="2"/>
      <c r="B12" s="27" t="s">
        <v>41</v>
      </c>
      <c r="C12" s="27"/>
      <c r="D12" s="28"/>
      <c r="H12" s="2"/>
      <c r="I12" s="2"/>
      <c r="J12" s="2"/>
      <c r="K12" s="4"/>
    </row>
    <row r="13" spans="1:13" ht="25.8" customHeight="1" x14ac:dyDescent="0.3">
      <c r="A13" s="14" t="s">
        <v>46</v>
      </c>
      <c r="B13" s="6" t="s">
        <v>42</v>
      </c>
      <c r="C13" s="6" t="s">
        <v>43</v>
      </c>
      <c r="D13" s="6" t="s">
        <v>44</v>
      </c>
    </row>
    <row r="14" spans="1:13" ht="25.8" customHeight="1" x14ac:dyDescent="0.7">
      <c r="A14" s="16" t="s">
        <v>6</v>
      </c>
      <c r="B14" s="25">
        <f>SUMIFS($E$3:$E$10,$D$3:$D$10,$A14,$F$3:$F$10,B$13)</f>
        <v>20</v>
      </c>
      <c r="C14" s="25">
        <f t="shared" ref="C14:D18" si="0">SUMIFS($E$3:$E$10,$D$3:$D$10,$A14,$F$3:$F$10,C$13)</f>
        <v>5</v>
      </c>
      <c r="D14" s="25">
        <f t="shared" si="0"/>
        <v>0</v>
      </c>
    </row>
    <row r="15" spans="1:13" ht="25.8" customHeight="1" x14ac:dyDescent="0.7">
      <c r="A15" s="16" t="s">
        <v>8</v>
      </c>
      <c r="B15" s="25">
        <f t="shared" ref="B15:B18" si="1">SUMIFS($E$3:$E$10,$D$3:$D$10,$A15,$F$3:$F$10,B$13)</f>
        <v>20</v>
      </c>
      <c r="C15" s="25">
        <f t="shared" si="0"/>
        <v>0</v>
      </c>
      <c r="D15" s="25">
        <f t="shared" si="0"/>
        <v>3</v>
      </c>
    </row>
    <row r="16" spans="1:13" ht="25.8" customHeight="1" x14ac:dyDescent="0.7">
      <c r="A16" s="16" t="s">
        <v>10</v>
      </c>
      <c r="B16" s="25">
        <f t="shared" si="1"/>
        <v>230</v>
      </c>
      <c r="C16" s="25">
        <f t="shared" si="0"/>
        <v>0</v>
      </c>
      <c r="D16" s="25">
        <f t="shared" si="0"/>
        <v>0</v>
      </c>
    </row>
    <row r="17" spans="1:6" ht="25.8" customHeight="1" x14ac:dyDescent="0.7">
      <c r="A17" s="16" t="s">
        <v>13</v>
      </c>
      <c r="B17" s="25">
        <f t="shared" si="1"/>
        <v>10</v>
      </c>
      <c r="C17" s="25">
        <f t="shared" si="0"/>
        <v>0</v>
      </c>
      <c r="D17" s="25">
        <f t="shared" si="0"/>
        <v>0</v>
      </c>
    </row>
    <row r="18" spans="1:6" ht="25.8" customHeight="1" x14ac:dyDescent="0.7">
      <c r="A18" s="16" t="s">
        <v>14</v>
      </c>
      <c r="B18" s="25">
        <f t="shared" si="1"/>
        <v>10</v>
      </c>
      <c r="C18" s="25">
        <f t="shared" si="0"/>
        <v>0</v>
      </c>
      <c r="D18" s="25">
        <f t="shared" si="0"/>
        <v>0</v>
      </c>
      <c r="F18" t="s">
        <v>15</v>
      </c>
    </row>
    <row r="19" spans="1:6" ht="25.8" customHeight="1" x14ac:dyDescent="0.3"/>
    <row r="20" spans="1:6" ht="25.8" customHeight="1" x14ac:dyDescent="0.3"/>
    <row r="21" spans="1:6" ht="25.8" customHeight="1" x14ac:dyDescent="0.3"/>
    <row r="22" spans="1:6" ht="25.8" customHeight="1" x14ac:dyDescent="0.3"/>
    <row r="23" spans="1:6" ht="25.8" customHeight="1" x14ac:dyDescent="0.3"/>
    <row r="24" spans="1:6" ht="25.8" customHeight="1" x14ac:dyDescent="0.3"/>
    <row r="25" spans="1:6" ht="25.8" customHeight="1" x14ac:dyDescent="0.3"/>
    <row r="26" spans="1:6" ht="25.8" customHeight="1" x14ac:dyDescent="0.3"/>
    <row r="27" spans="1:6" ht="25.8" customHeight="1" x14ac:dyDescent="0.3"/>
    <row r="28" spans="1:6" ht="25.8" customHeight="1" x14ac:dyDescent="0.3"/>
    <row r="29" spans="1:6" ht="25.8" customHeight="1" x14ac:dyDescent="0.3"/>
    <row r="30" spans="1:6" ht="25.8" customHeight="1" x14ac:dyDescent="0.3"/>
    <row r="31" spans="1:6" ht="25.8" customHeight="1" x14ac:dyDescent="0.3"/>
    <row r="32" spans="1:6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</sheetData>
  <mergeCells count="1">
    <mergeCell ref="B12:D1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F63A-B926-408A-AF98-C50168D5459B}">
  <dimension ref="A1:M77"/>
  <sheetViews>
    <sheetView showGridLines="0" zoomScaleNormal="100" workbookViewId="0">
      <selection activeCell="B14" sqref="B14"/>
    </sheetView>
  </sheetViews>
  <sheetFormatPr baseColWidth="10" defaultRowHeight="14.4" x14ac:dyDescent="0.3"/>
  <cols>
    <col min="1" max="1" width="25.33203125" customWidth="1"/>
    <col min="6" max="6" width="12.21875" bestFit="1" customWidth="1"/>
  </cols>
  <sheetData>
    <row r="1" spans="1:13" s="2" customFormat="1" ht="31.8" x14ac:dyDescent="1.1000000000000001">
      <c r="A1" s="1" t="str">
        <f>CONCATENATE("Etat des commandes, secteur ",A3)</f>
        <v>Etat des commandes, secteur Auvergne-Rhône-Alpes</v>
      </c>
      <c r="B1" s="1"/>
      <c r="K1" s="4"/>
      <c r="L1" s="4"/>
      <c r="M1" s="4"/>
    </row>
    <row r="2" spans="1:13" s="2" customFormat="1" ht="31.8" x14ac:dyDescent="1.1000000000000001">
      <c r="A2" s="14" t="s">
        <v>47</v>
      </c>
      <c r="B2" s="14" t="s">
        <v>48</v>
      </c>
      <c r="C2" s="14" t="s">
        <v>17</v>
      </c>
      <c r="D2" s="14" t="s">
        <v>46</v>
      </c>
      <c r="E2" s="6" t="s">
        <v>49</v>
      </c>
      <c r="F2" s="14" t="s">
        <v>41</v>
      </c>
      <c r="K2" s="4"/>
      <c r="L2" s="4"/>
      <c r="M2" s="4"/>
    </row>
    <row r="3" spans="1:13" s="2" customFormat="1" ht="31.8" x14ac:dyDescent="1.1000000000000001">
      <c r="A3" s="21" t="s">
        <v>52</v>
      </c>
      <c r="B3" s="22">
        <v>46032</v>
      </c>
      <c r="C3" s="15" t="s">
        <v>22</v>
      </c>
      <c r="D3" s="16" t="s">
        <v>6</v>
      </c>
      <c r="E3" s="23">
        <v>2</v>
      </c>
      <c r="F3" s="24" t="s">
        <v>42</v>
      </c>
      <c r="L3" s="4"/>
      <c r="M3" s="4"/>
    </row>
    <row r="4" spans="1:13" s="2" customFormat="1" ht="31.8" x14ac:dyDescent="1.1000000000000001">
      <c r="A4" s="21" t="s">
        <v>52</v>
      </c>
      <c r="B4" s="22">
        <v>46040</v>
      </c>
      <c r="C4" s="15" t="s">
        <v>22</v>
      </c>
      <c r="D4" s="16" t="s">
        <v>14</v>
      </c>
      <c r="E4" s="23">
        <v>1</v>
      </c>
      <c r="F4" s="24" t="s">
        <v>42</v>
      </c>
      <c r="L4" s="4"/>
      <c r="M4" s="4"/>
    </row>
    <row r="5" spans="1:13" s="2" customFormat="1" ht="31.8" x14ac:dyDescent="1.1000000000000001">
      <c r="A5" s="21" t="s">
        <v>52</v>
      </c>
      <c r="B5" s="22">
        <v>46025</v>
      </c>
      <c r="C5" s="15" t="s">
        <v>22</v>
      </c>
      <c r="D5" s="16" t="s">
        <v>10</v>
      </c>
      <c r="E5" s="23">
        <v>3</v>
      </c>
      <c r="F5" s="24" t="s">
        <v>43</v>
      </c>
      <c r="L5" s="4"/>
      <c r="M5" s="4"/>
    </row>
    <row r="6" spans="1:13" s="2" customFormat="1" ht="31.8" x14ac:dyDescent="1.1000000000000001">
      <c r="A6" s="21"/>
      <c r="B6" s="21"/>
      <c r="C6" s="15"/>
      <c r="D6" s="16"/>
      <c r="E6" s="23"/>
      <c r="F6" s="24"/>
      <c r="L6" s="4"/>
      <c r="M6" s="4"/>
    </row>
    <row r="7" spans="1:13" s="2" customFormat="1" ht="31.8" x14ac:dyDescent="1.1000000000000001">
      <c r="A7" s="21"/>
      <c r="B7" s="21"/>
      <c r="C7" s="15"/>
      <c r="D7" s="16"/>
      <c r="E7" s="23"/>
      <c r="F7" s="24"/>
      <c r="L7" s="4"/>
      <c r="M7" s="4"/>
    </row>
    <row r="8" spans="1:13" s="2" customFormat="1" ht="31.8" customHeight="1" x14ac:dyDescent="0.7">
      <c r="A8" s="21"/>
      <c r="B8" s="21"/>
      <c r="C8" s="15"/>
      <c r="D8" s="16"/>
      <c r="E8" s="23"/>
      <c r="F8" s="24"/>
    </row>
    <row r="9" spans="1:13" s="2" customFormat="1" ht="25.8" customHeight="1" x14ac:dyDescent="1.1000000000000001">
      <c r="A9" s="21"/>
      <c r="B9" s="21"/>
      <c r="C9" s="15"/>
      <c r="D9" s="16"/>
      <c r="E9" s="23"/>
      <c r="F9" s="24"/>
      <c r="G9" s="4"/>
      <c r="L9" s="4"/>
      <c r="M9" s="4"/>
    </row>
    <row r="10" spans="1:13" ht="25.8" customHeight="1" x14ac:dyDescent="1.1000000000000001">
      <c r="A10" s="21"/>
      <c r="B10" s="21"/>
      <c r="C10" s="15"/>
      <c r="D10" s="16"/>
      <c r="E10" s="23"/>
      <c r="F10" s="24"/>
      <c r="G10" s="4"/>
      <c r="L10" s="4"/>
      <c r="M10" s="4"/>
    </row>
    <row r="11" spans="1:13" ht="25.8" customHeight="1" x14ac:dyDescent="0.5">
      <c r="A11" s="3"/>
      <c r="B11" s="3"/>
      <c r="C11" s="3"/>
      <c r="D11" s="3"/>
    </row>
    <row r="12" spans="1:13" ht="25.8" customHeight="1" x14ac:dyDescent="0.7">
      <c r="A12" s="2"/>
      <c r="B12" s="27" t="s">
        <v>41</v>
      </c>
      <c r="C12" s="27"/>
      <c r="D12" s="28"/>
    </row>
    <row r="13" spans="1:13" ht="25.8" customHeight="1" x14ac:dyDescent="0.3">
      <c r="A13" s="14" t="s">
        <v>46</v>
      </c>
      <c r="B13" s="6" t="s">
        <v>42</v>
      </c>
      <c r="C13" s="6" t="s">
        <v>43</v>
      </c>
      <c r="D13" s="6" t="s">
        <v>44</v>
      </c>
    </row>
    <row r="14" spans="1:13" ht="25.8" customHeight="1" x14ac:dyDescent="0.7">
      <c r="A14" s="16" t="s">
        <v>6</v>
      </c>
      <c r="B14" s="25">
        <f>SUMIFS($E$3:$E$10,$D$3:$D$10,$A14,$F$3:$F$10,B$13)</f>
        <v>2</v>
      </c>
      <c r="C14" s="25">
        <f t="shared" ref="C14:D18" si="0">SUMIFS($E$3:$E$10,$D$3:$D$10,$A14,$F$3:$F$10,C$13)</f>
        <v>0</v>
      </c>
      <c r="D14" s="25">
        <f t="shared" si="0"/>
        <v>0</v>
      </c>
    </row>
    <row r="15" spans="1:13" ht="25.8" customHeight="1" x14ac:dyDescent="0.7">
      <c r="A15" s="16" t="s">
        <v>8</v>
      </c>
      <c r="B15" s="25">
        <f t="shared" ref="B15:B18" si="1">SUMIFS($E$3:$E$10,$D$3:$D$10,$A15,$F$3:$F$10,B$13)</f>
        <v>0</v>
      </c>
      <c r="C15" s="25">
        <f t="shared" si="0"/>
        <v>0</v>
      </c>
      <c r="D15" s="25">
        <f t="shared" si="0"/>
        <v>0</v>
      </c>
    </row>
    <row r="16" spans="1:13" ht="25.8" customHeight="1" x14ac:dyDescent="0.7">
      <c r="A16" s="16" t="s">
        <v>10</v>
      </c>
      <c r="B16" s="25">
        <f t="shared" si="1"/>
        <v>0</v>
      </c>
      <c r="C16" s="25">
        <f t="shared" si="0"/>
        <v>3</v>
      </c>
      <c r="D16" s="25">
        <f t="shared" si="0"/>
        <v>0</v>
      </c>
    </row>
    <row r="17" spans="1:8" ht="25.8" customHeight="1" x14ac:dyDescent="0.7">
      <c r="A17" s="16" t="s">
        <v>13</v>
      </c>
      <c r="B17" s="25">
        <f t="shared" si="1"/>
        <v>0</v>
      </c>
      <c r="C17" s="25">
        <f t="shared" si="0"/>
        <v>0</v>
      </c>
      <c r="D17" s="25">
        <f t="shared" si="0"/>
        <v>0</v>
      </c>
    </row>
    <row r="18" spans="1:8" ht="25.8" customHeight="1" x14ac:dyDescent="0.7">
      <c r="A18" s="16" t="s">
        <v>14</v>
      </c>
      <c r="B18" s="25">
        <f t="shared" si="1"/>
        <v>1</v>
      </c>
      <c r="C18" s="25">
        <f t="shared" si="0"/>
        <v>0</v>
      </c>
      <c r="D18" s="25">
        <f t="shared" si="0"/>
        <v>0</v>
      </c>
      <c r="H18" t="s">
        <v>15</v>
      </c>
    </row>
    <row r="19" spans="1:8" ht="25.8" customHeight="1" x14ac:dyDescent="0.3"/>
    <row r="20" spans="1:8" ht="25.8" customHeight="1" x14ac:dyDescent="0.3"/>
    <row r="21" spans="1:8" ht="25.8" customHeight="1" x14ac:dyDescent="0.3"/>
    <row r="22" spans="1:8" ht="25.8" customHeight="1" x14ac:dyDescent="0.3"/>
    <row r="23" spans="1:8" ht="25.8" customHeight="1" x14ac:dyDescent="0.3"/>
    <row r="24" spans="1:8" ht="25.8" customHeight="1" x14ac:dyDescent="0.3"/>
    <row r="25" spans="1:8" ht="25.8" customHeight="1" x14ac:dyDescent="0.3"/>
    <row r="26" spans="1:8" ht="25.8" customHeight="1" x14ac:dyDescent="0.3"/>
    <row r="27" spans="1:8" ht="25.8" customHeight="1" x14ac:dyDescent="0.3"/>
    <row r="28" spans="1:8" ht="25.8" customHeight="1" x14ac:dyDescent="0.3"/>
    <row r="29" spans="1:8" ht="25.8" customHeight="1" x14ac:dyDescent="0.3"/>
    <row r="30" spans="1:8" ht="25.8" customHeight="1" x14ac:dyDescent="0.3"/>
    <row r="31" spans="1:8" ht="25.8" customHeight="1" x14ac:dyDescent="0.3"/>
    <row r="32" spans="1:8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</sheetData>
  <mergeCells count="1">
    <mergeCell ref="B12:D1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9CC8-1208-4C15-A32E-427FD44EC182}">
  <dimension ref="A1"/>
  <sheetViews>
    <sheetView workbookViewId="0">
      <selection activeCell="B12" sqref="B12"/>
    </sheetView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3C6B-BDD4-48C4-AE2F-26C07DC1A887}">
  <dimension ref="B1:Z83"/>
  <sheetViews>
    <sheetView showGridLines="0" tabSelected="1" zoomScaleNormal="100" workbookViewId="0">
      <selection activeCell="B18" sqref="B18:F19"/>
    </sheetView>
  </sheetViews>
  <sheetFormatPr baseColWidth="10" defaultRowHeight="14.4" x14ac:dyDescent="0.3"/>
  <cols>
    <col min="1" max="1" width="2.6640625" customWidth="1"/>
    <col min="2" max="2" width="16.5546875" customWidth="1"/>
    <col min="3" max="3" width="7.21875" bestFit="1" customWidth="1"/>
    <col min="4" max="4" width="9.88671875" bestFit="1" customWidth="1"/>
    <col min="5" max="5" width="11" bestFit="1" customWidth="1"/>
    <col min="6" max="6" width="10.5546875" bestFit="1" customWidth="1"/>
    <col min="7" max="8" width="12.77734375" customWidth="1"/>
    <col min="9" max="9" width="16.5546875" customWidth="1"/>
    <col min="10" max="10" width="7.21875" bestFit="1" customWidth="1"/>
    <col min="11" max="11" width="9.88671875" bestFit="1" customWidth="1"/>
    <col min="12" max="12" width="11" bestFit="1" customWidth="1"/>
    <col min="13" max="13" width="10.5546875" bestFit="1" customWidth="1"/>
    <col min="16" max="16" width="26.21875" customWidth="1"/>
    <col min="17" max="17" width="6.6640625" bestFit="1" customWidth="1"/>
    <col min="18" max="18" width="9.88671875" bestFit="1" customWidth="1"/>
    <col min="19" max="19" width="11" bestFit="1" customWidth="1"/>
    <col min="20" max="20" width="10.5546875" bestFit="1" customWidth="1"/>
  </cols>
  <sheetData>
    <row r="1" spans="2:26" ht="25.8" customHeight="1" x14ac:dyDescent="1.2">
      <c r="B1" s="29" t="s">
        <v>53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18"/>
      <c r="W1" s="18"/>
      <c r="X1" s="18"/>
      <c r="Y1" s="18"/>
      <c r="Z1" s="18"/>
    </row>
    <row r="2" spans="2:26" ht="25.8" customHeight="1" x14ac:dyDescent="1.2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18"/>
      <c r="W2" s="18"/>
      <c r="X2" s="18"/>
      <c r="Y2" s="18"/>
      <c r="Z2" s="18"/>
    </row>
    <row r="3" spans="2:26" ht="25.8" customHeight="1" x14ac:dyDescent="1.2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18"/>
      <c r="W3" s="18"/>
      <c r="X3" s="18"/>
      <c r="Y3" s="18"/>
      <c r="Z3" s="18"/>
    </row>
    <row r="4" spans="2:26" ht="31.8" customHeight="1" x14ac:dyDescent="1.1000000000000001">
      <c r="H4" s="37"/>
      <c r="I4" s="30" t="s">
        <v>54</v>
      </c>
      <c r="J4" s="30"/>
      <c r="K4" s="30"/>
      <c r="L4" s="30"/>
      <c r="M4" s="30"/>
      <c r="N4" s="30"/>
      <c r="O4" s="26"/>
      <c r="R4" s="19"/>
      <c r="S4" s="4"/>
      <c r="T4" s="4"/>
      <c r="U4" s="4"/>
      <c r="V4" s="4"/>
      <c r="W4" s="4"/>
      <c r="X4" s="4"/>
      <c r="Y4" s="4"/>
      <c r="Z4" s="4"/>
    </row>
    <row r="5" spans="2:26" ht="31.8" customHeight="1" x14ac:dyDescent="1.1000000000000001">
      <c r="T5" s="4"/>
      <c r="U5" s="4"/>
      <c r="V5" s="4"/>
      <c r="W5" s="4"/>
      <c r="X5" s="4"/>
      <c r="Y5" s="4"/>
      <c r="Z5" s="4"/>
    </row>
    <row r="6" spans="2:26" s="2" customFormat="1" ht="33" customHeight="1" x14ac:dyDescent="1.1000000000000001">
      <c r="B6" s="1" t="str">
        <f>CONCATENATE("Etat des commandes, secteur ",B8)</f>
        <v>Etat des commandes, secteur Île-de-France</v>
      </c>
      <c r="C6" s="1"/>
      <c r="I6" s="1" t="str">
        <f>CONCATENATE("Etat des commandes, secteur ",I8)</f>
        <v>Etat des commandes, secteur Grand-Est</v>
      </c>
      <c r="J6" s="1"/>
      <c r="P6" s="1" t="str">
        <f>CONCATENATE("Etat des commandes, secteur ",P8)</f>
        <v>Etat des commandes, secteur Auvergne-Rhône-Alpes</v>
      </c>
      <c r="Q6" s="1"/>
      <c r="V6" s="4"/>
      <c r="W6" s="4"/>
      <c r="X6" s="4"/>
      <c r="Y6" s="4"/>
      <c r="Z6" s="4"/>
    </row>
    <row r="7" spans="2:26" s="2" customFormat="1" ht="31.8" x14ac:dyDescent="1.1000000000000001">
      <c r="B7" s="33" t="s">
        <v>47</v>
      </c>
      <c r="C7" s="34" t="s">
        <v>48</v>
      </c>
      <c r="D7" s="34" t="s">
        <v>17</v>
      </c>
      <c r="E7" s="34" t="s">
        <v>46</v>
      </c>
      <c r="F7" s="35" t="s">
        <v>49</v>
      </c>
      <c r="G7" s="34" t="s">
        <v>41</v>
      </c>
      <c r="I7" s="33" t="s">
        <v>47</v>
      </c>
      <c r="J7" s="34" t="s">
        <v>48</v>
      </c>
      <c r="K7" s="34" t="s">
        <v>17</v>
      </c>
      <c r="L7" s="34" t="s">
        <v>46</v>
      </c>
      <c r="M7" s="35" t="s">
        <v>49</v>
      </c>
      <c r="N7" s="34" t="s">
        <v>41</v>
      </c>
      <c r="P7" s="33" t="s">
        <v>47</v>
      </c>
      <c r="Q7" s="34" t="s">
        <v>48</v>
      </c>
      <c r="R7" s="34" t="s">
        <v>17</v>
      </c>
      <c r="S7" s="34" t="s">
        <v>46</v>
      </c>
      <c r="T7" s="35" t="s">
        <v>49</v>
      </c>
      <c r="U7" s="34" t="s">
        <v>41</v>
      </c>
      <c r="X7" s="4"/>
      <c r="Y7" s="4"/>
      <c r="Z7" s="4"/>
    </row>
    <row r="8" spans="2:26" s="2" customFormat="1" ht="31.8" x14ac:dyDescent="1.1000000000000001">
      <c r="B8" s="36" t="s">
        <v>50</v>
      </c>
      <c r="C8" s="22">
        <v>46025</v>
      </c>
      <c r="D8" s="15" t="s">
        <v>26</v>
      </c>
      <c r="E8" s="16" t="s">
        <v>6</v>
      </c>
      <c r="F8" s="23">
        <v>80</v>
      </c>
      <c r="G8" s="24" t="s">
        <v>42</v>
      </c>
      <c r="I8" s="36" t="s">
        <v>51</v>
      </c>
      <c r="J8" s="22">
        <v>46026</v>
      </c>
      <c r="K8" s="15" t="s">
        <v>36</v>
      </c>
      <c r="L8" s="16" t="s">
        <v>6</v>
      </c>
      <c r="M8" s="23">
        <v>20</v>
      </c>
      <c r="N8" s="24" t="s">
        <v>42</v>
      </c>
      <c r="P8" s="36" t="s">
        <v>52</v>
      </c>
      <c r="Q8" s="22">
        <v>46032</v>
      </c>
      <c r="R8" s="15" t="s">
        <v>22</v>
      </c>
      <c r="S8" s="16" t="s">
        <v>6</v>
      </c>
      <c r="T8" s="23">
        <v>2</v>
      </c>
      <c r="U8" s="24" t="s">
        <v>42</v>
      </c>
      <c r="X8" s="4"/>
      <c r="Y8" s="4"/>
      <c r="Z8" s="4"/>
    </row>
    <row r="9" spans="2:26" s="2" customFormat="1" ht="31.8" customHeight="1" x14ac:dyDescent="1.1000000000000001">
      <c r="B9" s="36" t="s">
        <v>50</v>
      </c>
      <c r="C9" s="22">
        <v>46034</v>
      </c>
      <c r="D9" s="15" t="s">
        <v>26</v>
      </c>
      <c r="E9" s="16" t="s">
        <v>10</v>
      </c>
      <c r="F9" s="23">
        <v>20</v>
      </c>
      <c r="G9" s="24" t="s">
        <v>42</v>
      </c>
      <c r="I9" s="36" t="s">
        <v>51</v>
      </c>
      <c r="J9" s="22">
        <v>46037</v>
      </c>
      <c r="K9" s="15" t="s">
        <v>29</v>
      </c>
      <c r="L9" s="16" t="s">
        <v>8</v>
      </c>
      <c r="M9" s="23">
        <v>20</v>
      </c>
      <c r="N9" s="24" t="s">
        <v>42</v>
      </c>
      <c r="P9" s="36" t="s">
        <v>52</v>
      </c>
      <c r="Q9" s="22">
        <v>46040</v>
      </c>
      <c r="R9" s="15" t="s">
        <v>22</v>
      </c>
      <c r="S9" s="16" t="s">
        <v>14</v>
      </c>
      <c r="T9" s="23">
        <v>1</v>
      </c>
      <c r="U9" s="24" t="s">
        <v>42</v>
      </c>
      <c r="X9" s="4"/>
      <c r="Y9" s="4"/>
      <c r="Z9" s="4"/>
    </row>
    <row r="10" spans="2:26" s="2" customFormat="1" ht="31.8" x14ac:dyDescent="1.1000000000000001">
      <c r="B10" s="36" t="s">
        <v>50</v>
      </c>
      <c r="C10" s="22">
        <v>46044</v>
      </c>
      <c r="D10" s="15" t="s">
        <v>26</v>
      </c>
      <c r="E10" s="16" t="s">
        <v>12</v>
      </c>
      <c r="F10" s="23">
        <v>5</v>
      </c>
      <c r="G10" s="24" t="s">
        <v>42</v>
      </c>
      <c r="I10" s="36" t="s">
        <v>51</v>
      </c>
      <c r="J10" s="22">
        <v>46047</v>
      </c>
      <c r="K10" s="15" t="s">
        <v>33</v>
      </c>
      <c r="L10" s="16" t="s">
        <v>10</v>
      </c>
      <c r="M10" s="23">
        <v>230</v>
      </c>
      <c r="N10" s="24" t="s">
        <v>42</v>
      </c>
      <c r="P10" s="36" t="s">
        <v>52</v>
      </c>
      <c r="Q10" s="22">
        <v>46025</v>
      </c>
      <c r="R10" s="15" t="s">
        <v>22</v>
      </c>
      <c r="S10" s="16" t="s">
        <v>10</v>
      </c>
      <c r="T10" s="23">
        <v>3</v>
      </c>
      <c r="U10" s="24" t="s">
        <v>43</v>
      </c>
      <c r="W10" s="4"/>
      <c r="X10" s="4"/>
      <c r="Y10" s="4"/>
      <c r="Z10" s="4"/>
    </row>
    <row r="11" spans="2:26" s="2" customFormat="1" ht="31.8" customHeight="1" x14ac:dyDescent="1.1000000000000001">
      <c r="B11" s="36" t="s">
        <v>50</v>
      </c>
      <c r="C11" s="22">
        <v>46058</v>
      </c>
      <c r="D11" s="15" t="s">
        <v>26</v>
      </c>
      <c r="E11" s="16" t="s">
        <v>13</v>
      </c>
      <c r="F11" s="23">
        <v>40</v>
      </c>
      <c r="G11" s="24" t="s">
        <v>42</v>
      </c>
      <c r="I11" s="36" t="s">
        <v>51</v>
      </c>
      <c r="J11" s="22">
        <v>46063</v>
      </c>
      <c r="K11" s="15" t="s">
        <v>29</v>
      </c>
      <c r="L11" s="16" t="s">
        <v>13</v>
      </c>
      <c r="M11" s="23">
        <v>10</v>
      </c>
      <c r="N11" s="24" t="s">
        <v>42</v>
      </c>
      <c r="P11" s="36"/>
      <c r="Q11" s="21"/>
      <c r="R11" s="15"/>
      <c r="S11" s="16"/>
      <c r="T11" s="23">
        <v>-10</v>
      </c>
      <c r="U11" s="24"/>
      <c r="W11" s="4"/>
      <c r="X11" s="4"/>
      <c r="Y11" s="4"/>
      <c r="Z11" s="4"/>
    </row>
    <row r="12" spans="2:26" s="2" customFormat="1" ht="31.8" x14ac:dyDescent="1.1000000000000001">
      <c r="B12" s="36" t="s">
        <v>50</v>
      </c>
      <c r="C12" s="22">
        <v>46068</v>
      </c>
      <c r="D12" s="15" t="s">
        <v>26</v>
      </c>
      <c r="E12" s="16" t="s">
        <v>14</v>
      </c>
      <c r="F12" s="23">
        <v>190</v>
      </c>
      <c r="G12" s="24" t="s">
        <v>42</v>
      </c>
      <c r="I12" s="36" t="s">
        <v>51</v>
      </c>
      <c r="J12" s="22">
        <v>46073</v>
      </c>
      <c r="K12" s="15" t="s">
        <v>33</v>
      </c>
      <c r="L12" s="16" t="s">
        <v>14</v>
      </c>
      <c r="M12" s="23">
        <v>10</v>
      </c>
      <c r="N12" s="24" t="s">
        <v>42</v>
      </c>
      <c r="P12" s="36"/>
      <c r="Q12" s="21"/>
      <c r="R12" s="15"/>
      <c r="S12" s="16"/>
      <c r="T12" s="23"/>
      <c r="U12" s="24"/>
      <c r="W12" s="4"/>
      <c r="X12" s="4"/>
      <c r="Y12" s="4"/>
      <c r="Z12" s="4"/>
    </row>
    <row r="13" spans="2:26" s="2" customFormat="1" ht="31.8" customHeight="1" x14ac:dyDescent="1.1000000000000001">
      <c r="B13" s="36" t="s">
        <v>50</v>
      </c>
      <c r="C13" s="22">
        <v>46081</v>
      </c>
      <c r="D13" s="15" t="s">
        <v>26</v>
      </c>
      <c r="E13" s="16" t="s">
        <v>8</v>
      </c>
      <c r="F13" s="23">
        <v>25</v>
      </c>
      <c r="G13" s="24" t="s">
        <v>42</v>
      </c>
      <c r="I13" s="36" t="s">
        <v>51</v>
      </c>
      <c r="J13" s="22">
        <v>46078</v>
      </c>
      <c r="K13" s="15" t="s">
        <v>29</v>
      </c>
      <c r="L13" s="16" t="s">
        <v>12</v>
      </c>
      <c r="M13" s="23">
        <v>10</v>
      </c>
      <c r="N13" s="24" t="s">
        <v>42</v>
      </c>
      <c r="P13" s="36"/>
      <c r="Q13" s="21"/>
      <c r="R13" s="15"/>
      <c r="S13" s="16"/>
      <c r="T13" s="23"/>
      <c r="U13" s="24"/>
      <c r="W13" s="4"/>
      <c r="X13" s="4"/>
      <c r="Y13" s="4"/>
      <c r="Z13" s="4"/>
    </row>
    <row r="14" spans="2:26" s="2" customFormat="1" ht="31.8" customHeight="1" x14ac:dyDescent="0.7">
      <c r="B14" s="36" t="s">
        <v>50</v>
      </c>
      <c r="C14" s="22">
        <v>46081</v>
      </c>
      <c r="D14" s="15" t="s">
        <v>26</v>
      </c>
      <c r="E14" s="16" t="s">
        <v>14</v>
      </c>
      <c r="F14" s="23">
        <v>15</v>
      </c>
      <c r="G14" s="24" t="s">
        <v>43</v>
      </c>
      <c r="I14" s="36" t="s">
        <v>51</v>
      </c>
      <c r="J14" s="22">
        <v>46081</v>
      </c>
      <c r="K14" s="15" t="s">
        <v>33</v>
      </c>
      <c r="L14" s="16" t="s">
        <v>6</v>
      </c>
      <c r="M14" s="23">
        <v>5</v>
      </c>
      <c r="N14" s="24" t="s">
        <v>43</v>
      </c>
      <c r="P14" s="36"/>
      <c r="Q14" s="21"/>
      <c r="R14" s="15"/>
      <c r="S14" s="16"/>
      <c r="T14" s="23"/>
      <c r="U14" s="24"/>
    </row>
    <row r="15" spans="2:26" s="2" customFormat="1" ht="25.8" customHeight="1" x14ac:dyDescent="1.1000000000000001">
      <c r="B15" s="36" t="s">
        <v>50</v>
      </c>
      <c r="C15" s="22">
        <v>46084</v>
      </c>
      <c r="D15" s="15" t="s">
        <v>26</v>
      </c>
      <c r="E15" s="16" t="s">
        <v>6</v>
      </c>
      <c r="F15" s="23">
        <v>10</v>
      </c>
      <c r="G15" s="24" t="s">
        <v>44</v>
      </c>
      <c r="I15" s="36" t="s">
        <v>51</v>
      </c>
      <c r="J15" s="22">
        <v>46083</v>
      </c>
      <c r="K15" s="15" t="s">
        <v>36</v>
      </c>
      <c r="L15" s="16" t="s">
        <v>8</v>
      </c>
      <c r="M15" s="23">
        <v>3</v>
      </c>
      <c r="N15" s="24" t="s">
        <v>44</v>
      </c>
      <c r="P15" s="36"/>
      <c r="Q15" s="21"/>
      <c r="R15" s="15"/>
      <c r="S15" s="16"/>
      <c r="T15" s="23"/>
      <c r="U15" s="24"/>
      <c r="V15" s="4"/>
      <c r="W15" s="4"/>
      <c r="X15" s="4"/>
      <c r="Y15" s="4"/>
      <c r="Z15" s="4"/>
    </row>
    <row r="16" spans="2:26" ht="25.8" customHeight="1" x14ac:dyDescent="1.1000000000000001">
      <c r="T16" s="4"/>
      <c r="U16" s="2"/>
      <c r="V16" s="4"/>
      <c r="W16" s="4"/>
      <c r="X16" s="4"/>
      <c r="Y16" s="4"/>
      <c r="Z16" s="4"/>
    </row>
    <row r="17" spans="2:20" ht="25.8" customHeight="1" x14ac:dyDescent="1.1000000000000001">
      <c r="E17" s="2"/>
      <c r="T17" s="4"/>
    </row>
    <row r="18" spans="2:20" ht="25.8" customHeight="1" x14ac:dyDescent="1.1000000000000001">
      <c r="B18" t="str">
        <f>_xlfn.TEXTJOIN(";",,B15,I15,P10)</f>
        <v>Île-de-France;Grand-Est;Auvergne-Rhône-Alpes</v>
      </c>
      <c r="T18" s="4"/>
    </row>
    <row r="19" spans="2:20" ht="25.8" customHeight="1" x14ac:dyDescent="1.1000000000000001">
      <c r="B19" t="s">
        <v>56</v>
      </c>
      <c r="T19" s="4"/>
    </row>
    <row r="20" spans="2:20" ht="25.8" customHeight="1" x14ac:dyDescent="1.1000000000000001">
      <c r="T20" s="4"/>
    </row>
    <row r="21" spans="2:20" ht="25.8" customHeight="1" x14ac:dyDescent="0.3"/>
    <row r="22" spans="2:20" ht="25.8" customHeight="1" x14ac:dyDescent="0.3">
      <c r="D22" t="s">
        <v>15</v>
      </c>
      <c r="G22" t="s">
        <v>15</v>
      </c>
    </row>
    <row r="23" spans="2:20" ht="25.8" customHeight="1" x14ac:dyDescent="0.3"/>
    <row r="24" spans="2:20" ht="25.8" customHeight="1" x14ac:dyDescent="0.3"/>
    <row r="25" spans="2:20" ht="25.8" customHeight="1" x14ac:dyDescent="0.3"/>
    <row r="26" spans="2:20" ht="25.8" customHeight="1" x14ac:dyDescent="0.3"/>
    <row r="27" spans="2:20" ht="25.8" customHeight="1" x14ac:dyDescent="0.3"/>
    <row r="28" spans="2:20" ht="25.8" customHeight="1" x14ac:dyDescent="0.3"/>
    <row r="29" spans="2:20" ht="25.8" customHeight="1" x14ac:dyDescent="0.3"/>
    <row r="30" spans="2:20" ht="25.8" customHeight="1" x14ac:dyDescent="0.3"/>
    <row r="31" spans="2:20" ht="25.8" customHeight="1" x14ac:dyDescent="0.3"/>
    <row r="32" spans="2:20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  <row r="79" ht="25.8" customHeight="1" x14ac:dyDescent="0.3"/>
    <row r="80" ht="25.8" customHeight="1" x14ac:dyDescent="0.3"/>
    <row r="81" ht="25.8" customHeight="1" x14ac:dyDescent="0.3"/>
    <row r="82" ht="25.8" customHeight="1" x14ac:dyDescent="0.3"/>
    <row r="83" ht="25.8" customHeight="1" x14ac:dyDescent="0.3"/>
  </sheetData>
  <mergeCells count="2">
    <mergeCell ref="B1:U3"/>
    <mergeCell ref="I4:N4"/>
  </mergeCells>
  <dataValidations count="5">
    <dataValidation type="list" allowBlank="1" showInputMessage="1" showErrorMessage="1" sqref="B8:B15 I8:I15 P8:P10 P12:P15" xr:uid="{B60469F8-0F82-45D0-A815-8A58C954A0FF}">
      <formula1>"Île-de-France,Grand-Est,Auvergne-Rhône-Alpes"</formula1>
    </dataValidation>
    <dataValidation type="list" showInputMessage="1" showErrorMessage="1" sqref="P11" xr:uid="{35B783F8-5788-4540-9C45-7F04EEE2E108}">
      <formula1>"Île-de-France,Grand-Est,Auvergne-Rhône-Alpes"</formula1>
    </dataValidation>
    <dataValidation type="whole" operator="greaterThanOrEqual" allowBlank="1" showInputMessage="1" showErrorMessage="1" promptTitle="Quantité mini" prompt="La quantité minimum est de 1" sqref="F8:F15 M8:M15 T8:T10 T13:T15" xr:uid="{5F0B62F7-4B2F-460E-A490-696086DD5BA1}">
      <formula1>0</formula1>
    </dataValidation>
    <dataValidation type="whole" errorStyle="information" operator="greaterThanOrEqual" allowBlank="1" showInputMessage="1" showErrorMessage="1" errorTitle="Quantité Mini" error="Merci de modifier la quantité saisie" promptTitle="Quantité mini" prompt="La quantité minimum est de 1" sqref="T11" xr:uid="{9D619703-588E-4B62-A2F3-3A66B051B868}">
      <formula1>0</formula1>
    </dataValidation>
    <dataValidation type="custom" operator="greaterThanOrEqual" allowBlank="1" showInputMessage="1" showErrorMessage="1" promptTitle="Quantité mini" prompt="La quantité minimum est de 1" sqref="T12" xr:uid="{BA10D148-9EC6-44E5-B122-6455CB4F76F3}">
      <formula1>0</formula1>
    </dataValidation>
  </dataValidation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D03D8F-9A6F-4470-B8B3-D038BFEA71D2}">
          <x14:formula1>
            <xm:f>Listes!$B$1:$B$8</xm:f>
          </x14:formula1>
          <xm:sqref>E7:E15 L7:L15 S7:S15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86CE-0E76-4E60-8B03-F3A887801FA8}">
  <dimension ref="B1:Z83"/>
  <sheetViews>
    <sheetView showGridLines="0" zoomScaleNormal="100" workbookViewId="0">
      <selection activeCell="T11" sqref="T11"/>
    </sheetView>
  </sheetViews>
  <sheetFormatPr baseColWidth="10" defaultRowHeight="14.4" x14ac:dyDescent="0.3"/>
  <cols>
    <col min="1" max="1" width="2.6640625" customWidth="1"/>
    <col min="2" max="2" width="16.5546875" customWidth="1"/>
    <col min="3" max="3" width="7.21875" bestFit="1" customWidth="1"/>
    <col min="4" max="4" width="9.88671875" bestFit="1" customWidth="1"/>
    <col min="5" max="5" width="11" bestFit="1" customWidth="1"/>
    <col min="6" max="6" width="10.5546875" bestFit="1" customWidth="1"/>
    <col min="7" max="8" width="12.77734375" customWidth="1"/>
    <col min="9" max="9" width="16.5546875" customWidth="1"/>
    <col min="10" max="10" width="7.21875" bestFit="1" customWidth="1"/>
    <col min="11" max="11" width="9.88671875" bestFit="1" customWidth="1"/>
    <col min="12" max="12" width="11" bestFit="1" customWidth="1"/>
    <col min="13" max="13" width="10.5546875" bestFit="1" customWidth="1"/>
    <col min="16" max="16" width="26.21875" customWidth="1"/>
    <col min="17" max="17" width="6.6640625" bestFit="1" customWidth="1"/>
    <col min="18" max="18" width="9.88671875" bestFit="1" customWidth="1"/>
    <col min="19" max="19" width="11" bestFit="1" customWidth="1"/>
    <col min="20" max="20" width="10.5546875" bestFit="1" customWidth="1"/>
  </cols>
  <sheetData>
    <row r="1" spans="2:26" ht="25.8" customHeight="1" x14ac:dyDescent="1.2">
      <c r="B1" s="29" t="s">
        <v>53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18"/>
      <c r="W1" s="18"/>
      <c r="X1" s="18"/>
      <c r="Y1" s="18"/>
      <c r="Z1" s="18"/>
    </row>
    <row r="2" spans="2:26" ht="25.8" customHeight="1" x14ac:dyDescent="1.2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18"/>
      <c r="W2" s="18"/>
      <c r="X2" s="18"/>
      <c r="Y2" s="18"/>
      <c r="Z2" s="18"/>
    </row>
    <row r="3" spans="2:26" ht="25.8" customHeight="1" x14ac:dyDescent="1.2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18"/>
      <c r="W3" s="18"/>
      <c r="X3" s="18"/>
      <c r="Y3" s="18"/>
      <c r="Z3" s="18"/>
    </row>
    <row r="4" spans="2:26" ht="31.8" customHeight="1" x14ac:dyDescent="1.1000000000000001">
      <c r="H4" s="37"/>
      <c r="I4" s="30" t="s">
        <v>54</v>
      </c>
      <c r="J4" s="30"/>
      <c r="K4" s="30"/>
      <c r="L4" s="30"/>
      <c r="M4" s="30"/>
      <c r="N4" s="30"/>
      <c r="O4" s="26"/>
      <c r="R4" s="19"/>
      <c r="S4" s="4"/>
      <c r="T4" s="4"/>
      <c r="U4" s="4"/>
      <c r="V4" s="4"/>
      <c r="W4" s="4"/>
      <c r="X4" s="4"/>
      <c r="Y4" s="4"/>
      <c r="Z4" s="4"/>
    </row>
    <row r="5" spans="2:26" ht="31.8" customHeight="1" x14ac:dyDescent="1.1000000000000001">
      <c r="T5" s="4"/>
      <c r="U5" s="4"/>
      <c r="V5" s="4"/>
      <c r="W5" s="4"/>
      <c r="X5" s="4"/>
      <c r="Y5" s="4"/>
      <c r="Z5" s="4"/>
    </row>
    <row r="6" spans="2:26" s="2" customFormat="1" ht="33" customHeight="1" x14ac:dyDescent="1.1000000000000001">
      <c r="B6" s="1" t="str">
        <f>CONCATENATE("Etat des commandes, secteur ",B8)</f>
        <v>Etat des commandes, secteur Île-de-France</v>
      </c>
      <c r="C6" s="1"/>
      <c r="I6" s="1" t="str">
        <f>CONCATENATE("Etat des commandes, secteur ",I8)</f>
        <v>Etat des commandes, secteur Grand-Est</v>
      </c>
      <c r="J6" s="1"/>
      <c r="P6" s="1" t="str">
        <f>CONCATENATE("Etat des commandes, secteur ",P8)</f>
        <v>Etat des commandes, secteur Auvergne-Rhône-Alpes</v>
      </c>
      <c r="Q6" s="1"/>
      <c r="V6" s="4"/>
      <c r="W6" s="4"/>
      <c r="X6" s="4"/>
      <c r="Y6" s="4"/>
      <c r="Z6" s="4"/>
    </row>
    <row r="7" spans="2:26" s="2" customFormat="1" ht="31.8" x14ac:dyDescent="1.1000000000000001">
      <c r="B7" s="33" t="s">
        <v>47</v>
      </c>
      <c r="C7" s="34" t="s">
        <v>48</v>
      </c>
      <c r="D7" s="34" t="s">
        <v>17</v>
      </c>
      <c r="E7" s="34" t="s">
        <v>46</v>
      </c>
      <c r="F7" s="35" t="s">
        <v>49</v>
      </c>
      <c r="G7" s="34" t="s">
        <v>41</v>
      </c>
      <c r="I7" s="33" t="s">
        <v>47</v>
      </c>
      <c r="J7" s="34" t="s">
        <v>48</v>
      </c>
      <c r="K7" s="34" t="s">
        <v>17</v>
      </c>
      <c r="L7" s="34" t="s">
        <v>46</v>
      </c>
      <c r="M7" s="35" t="s">
        <v>49</v>
      </c>
      <c r="N7" s="34" t="s">
        <v>41</v>
      </c>
      <c r="P7" s="33" t="s">
        <v>47</v>
      </c>
      <c r="Q7" s="34" t="s">
        <v>48</v>
      </c>
      <c r="R7" s="34" t="s">
        <v>17</v>
      </c>
      <c r="S7" s="34" t="s">
        <v>46</v>
      </c>
      <c r="T7" s="35" t="s">
        <v>49</v>
      </c>
      <c r="U7" s="34" t="s">
        <v>41</v>
      </c>
      <c r="X7" s="4"/>
      <c r="Y7" s="4"/>
      <c r="Z7" s="4"/>
    </row>
    <row r="8" spans="2:26" s="2" customFormat="1" ht="31.8" x14ac:dyDescent="1.1000000000000001">
      <c r="B8" s="36" t="s">
        <v>50</v>
      </c>
      <c r="C8" s="22">
        <v>46025</v>
      </c>
      <c r="D8" s="15" t="s">
        <v>26</v>
      </c>
      <c r="E8" s="16" t="s">
        <v>6</v>
      </c>
      <c r="F8" s="23">
        <v>80</v>
      </c>
      <c r="G8" s="24" t="s">
        <v>42</v>
      </c>
      <c r="I8" s="36" t="s">
        <v>51</v>
      </c>
      <c r="J8" s="22">
        <v>46026</v>
      </c>
      <c r="K8" s="15" t="s">
        <v>36</v>
      </c>
      <c r="L8" s="16" t="s">
        <v>6</v>
      </c>
      <c r="M8" s="23">
        <v>20</v>
      </c>
      <c r="N8" s="24" t="s">
        <v>42</v>
      </c>
      <c r="P8" s="36" t="s">
        <v>52</v>
      </c>
      <c r="Q8" s="22">
        <v>46032</v>
      </c>
      <c r="R8" s="15" t="s">
        <v>22</v>
      </c>
      <c r="S8" s="16" t="s">
        <v>6</v>
      </c>
      <c r="T8" s="23">
        <v>2</v>
      </c>
      <c r="U8" s="24" t="s">
        <v>42</v>
      </c>
      <c r="X8" s="4"/>
      <c r="Y8" s="4"/>
      <c r="Z8" s="4"/>
    </row>
    <row r="9" spans="2:26" s="2" customFormat="1" ht="31.8" customHeight="1" x14ac:dyDescent="1.1000000000000001">
      <c r="B9" s="36" t="s">
        <v>50</v>
      </c>
      <c r="C9" s="22">
        <v>46034</v>
      </c>
      <c r="D9" s="15" t="s">
        <v>26</v>
      </c>
      <c r="E9" s="16" t="s">
        <v>10</v>
      </c>
      <c r="F9" s="23">
        <v>20</v>
      </c>
      <c r="G9" s="24" t="s">
        <v>42</v>
      </c>
      <c r="I9" s="36" t="s">
        <v>51</v>
      </c>
      <c r="J9" s="22">
        <v>46037</v>
      </c>
      <c r="K9" s="15" t="s">
        <v>29</v>
      </c>
      <c r="L9" s="16" t="s">
        <v>8</v>
      </c>
      <c r="M9" s="23">
        <v>20</v>
      </c>
      <c r="N9" s="24" t="s">
        <v>42</v>
      </c>
      <c r="P9" s="36" t="s">
        <v>52</v>
      </c>
      <c r="Q9" s="22">
        <v>46040</v>
      </c>
      <c r="R9" s="15" t="s">
        <v>22</v>
      </c>
      <c r="S9" s="16" t="s">
        <v>14</v>
      </c>
      <c r="T9" s="23">
        <v>1</v>
      </c>
      <c r="U9" s="24" t="s">
        <v>42</v>
      </c>
      <c r="X9" s="4"/>
      <c r="Y9" s="4"/>
      <c r="Z9" s="4"/>
    </row>
    <row r="10" spans="2:26" s="2" customFormat="1" ht="31.8" x14ac:dyDescent="1.1000000000000001">
      <c r="B10" s="36" t="s">
        <v>50</v>
      </c>
      <c r="C10" s="22">
        <v>46044</v>
      </c>
      <c r="D10" s="15" t="s">
        <v>26</v>
      </c>
      <c r="E10" s="16" t="s">
        <v>12</v>
      </c>
      <c r="F10" s="23">
        <v>5</v>
      </c>
      <c r="G10" s="24" t="s">
        <v>42</v>
      </c>
      <c r="I10" s="36" t="s">
        <v>51</v>
      </c>
      <c r="J10" s="22">
        <v>46047</v>
      </c>
      <c r="K10" s="15" t="s">
        <v>33</v>
      </c>
      <c r="L10" s="16" t="s">
        <v>10</v>
      </c>
      <c r="M10" s="23">
        <v>230</v>
      </c>
      <c r="N10" s="24" t="s">
        <v>42</v>
      </c>
      <c r="P10" s="36" t="s">
        <v>52</v>
      </c>
      <c r="Q10" s="22">
        <v>46025</v>
      </c>
      <c r="R10" s="15" t="s">
        <v>22</v>
      </c>
      <c r="S10" s="16" t="s">
        <v>10</v>
      </c>
      <c r="T10" s="23">
        <v>3</v>
      </c>
      <c r="U10" s="24" t="s">
        <v>43</v>
      </c>
      <c r="W10" s="4"/>
      <c r="X10" s="4"/>
      <c r="Y10" s="4"/>
      <c r="Z10" s="4"/>
    </row>
    <row r="11" spans="2:26" s="2" customFormat="1" ht="31.8" customHeight="1" x14ac:dyDescent="1.1000000000000001">
      <c r="B11" s="36" t="s">
        <v>50</v>
      </c>
      <c r="C11" s="22">
        <v>46058</v>
      </c>
      <c r="D11" s="15" t="s">
        <v>26</v>
      </c>
      <c r="E11" s="16" t="s">
        <v>13</v>
      </c>
      <c r="F11" s="23">
        <v>40</v>
      </c>
      <c r="G11" s="24" t="s">
        <v>42</v>
      </c>
      <c r="I11" s="36" t="s">
        <v>51</v>
      </c>
      <c r="J11" s="22">
        <v>46063</v>
      </c>
      <c r="K11" s="15" t="s">
        <v>29</v>
      </c>
      <c r="L11" s="16" t="s">
        <v>13</v>
      </c>
      <c r="M11" s="23">
        <v>10</v>
      </c>
      <c r="N11" s="24" t="s">
        <v>42</v>
      </c>
      <c r="P11" s="36"/>
      <c r="Q11" s="21"/>
      <c r="R11" s="15"/>
      <c r="S11" s="16" t="s">
        <v>10</v>
      </c>
      <c r="T11" s="23"/>
      <c r="U11" s="24"/>
      <c r="W11" s="4"/>
      <c r="X11" s="4"/>
      <c r="Y11" s="4"/>
      <c r="Z11" s="4"/>
    </row>
    <row r="12" spans="2:26" s="2" customFormat="1" ht="31.8" x14ac:dyDescent="1.1000000000000001">
      <c r="B12" s="36" t="s">
        <v>50</v>
      </c>
      <c r="C12" s="22">
        <v>46068</v>
      </c>
      <c r="D12" s="15" t="s">
        <v>26</v>
      </c>
      <c r="E12" s="16" t="s">
        <v>14</v>
      </c>
      <c r="F12" s="23">
        <v>190</v>
      </c>
      <c r="G12" s="24" t="s">
        <v>42</v>
      </c>
      <c r="I12" s="36" t="s">
        <v>51</v>
      </c>
      <c r="J12" s="22">
        <v>46073</v>
      </c>
      <c r="K12" s="15" t="s">
        <v>33</v>
      </c>
      <c r="L12" s="16" t="s">
        <v>14</v>
      </c>
      <c r="M12" s="23">
        <v>10</v>
      </c>
      <c r="N12" s="24" t="s">
        <v>42</v>
      </c>
      <c r="P12" s="36"/>
      <c r="Q12" s="21"/>
      <c r="R12" s="15"/>
      <c r="S12" s="16"/>
      <c r="T12" s="23"/>
      <c r="U12" s="24"/>
      <c r="W12" s="4"/>
      <c r="X12" s="4"/>
      <c r="Y12" s="4"/>
      <c r="Z12" s="4"/>
    </row>
    <row r="13" spans="2:26" s="2" customFormat="1" ht="31.8" customHeight="1" x14ac:dyDescent="1.1000000000000001">
      <c r="B13" s="36" t="s">
        <v>50</v>
      </c>
      <c r="C13" s="22">
        <v>46081</v>
      </c>
      <c r="D13" s="15" t="s">
        <v>26</v>
      </c>
      <c r="E13" s="16" t="s">
        <v>8</v>
      </c>
      <c r="F13" s="23">
        <v>25</v>
      </c>
      <c r="G13" s="24" t="s">
        <v>42</v>
      </c>
      <c r="I13" s="36" t="s">
        <v>51</v>
      </c>
      <c r="J13" s="22">
        <v>46078</v>
      </c>
      <c r="K13" s="15" t="s">
        <v>29</v>
      </c>
      <c r="L13" s="16" t="s">
        <v>12</v>
      </c>
      <c r="M13" s="23">
        <v>10</v>
      </c>
      <c r="N13" s="24" t="s">
        <v>42</v>
      </c>
      <c r="P13" s="36"/>
      <c r="Q13" s="21"/>
      <c r="R13" s="15"/>
      <c r="S13" s="16"/>
      <c r="T13" s="23"/>
      <c r="U13" s="24"/>
      <c r="W13" s="4"/>
      <c r="X13" s="4"/>
      <c r="Y13" s="4"/>
      <c r="Z13" s="4"/>
    </row>
    <row r="14" spans="2:26" s="2" customFormat="1" ht="31.8" customHeight="1" x14ac:dyDescent="0.7">
      <c r="B14" s="36" t="s">
        <v>50</v>
      </c>
      <c r="C14" s="22">
        <v>46081</v>
      </c>
      <c r="D14" s="15" t="s">
        <v>26</v>
      </c>
      <c r="E14" s="16" t="s">
        <v>14</v>
      </c>
      <c r="F14" s="23">
        <v>15</v>
      </c>
      <c r="G14" s="24" t="s">
        <v>43</v>
      </c>
      <c r="I14" s="36" t="s">
        <v>51</v>
      </c>
      <c r="J14" s="22">
        <v>46081</v>
      </c>
      <c r="K14" s="15" t="s">
        <v>33</v>
      </c>
      <c r="L14" s="16" t="s">
        <v>6</v>
      </c>
      <c r="M14" s="23">
        <v>5</v>
      </c>
      <c r="N14" s="24" t="s">
        <v>43</v>
      </c>
      <c r="P14" s="36"/>
      <c r="Q14" s="21"/>
      <c r="R14" s="15"/>
      <c r="S14" s="16"/>
      <c r="T14" s="23"/>
      <c r="U14" s="24"/>
    </row>
    <row r="15" spans="2:26" s="2" customFormat="1" ht="25.8" customHeight="1" x14ac:dyDescent="1.1000000000000001">
      <c r="B15" s="36" t="s">
        <v>50</v>
      </c>
      <c r="C15" s="22">
        <v>46084</v>
      </c>
      <c r="D15" s="15" t="s">
        <v>26</v>
      </c>
      <c r="E15" s="16" t="s">
        <v>6</v>
      </c>
      <c r="F15" s="23">
        <v>10</v>
      </c>
      <c r="G15" s="24" t="s">
        <v>44</v>
      </c>
      <c r="I15" s="36" t="s">
        <v>51</v>
      </c>
      <c r="J15" s="22">
        <v>46083</v>
      </c>
      <c r="K15" s="15" t="s">
        <v>36</v>
      </c>
      <c r="L15" s="16" t="s">
        <v>8</v>
      </c>
      <c r="M15" s="23">
        <v>3</v>
      </c>
      <c r="N15" s="24" t="s">
        <v>44</v>
      </c>
      <c r="P15" s="36"/>
      <c r="Q15" s="21"/>
      <c r="R15" s="15"/>
      <c r="S15" s="16"/>
      <c r="T15" s="23"/>
      <c r="U15" s="24"/>
      <c r="V15" s="4"/>
      <c r="W15" s="4"/>
      <c r="X15" s="4"/>
      <c r="Y15" s="4"/>
      <c r="Z15" s="4"/>
    </row>
    <row r="16" spans="2:26" ht="25.8" customHeight="1" x14ac:dyDescent="1.1000000000000001">
      <c r="T16" s="4"/>
      <c r="U16" s="2"/>
      <c r="V16" s="4"/>
      <c r="W16" s="4"/>
      <c r="X16" s="4"/>
      <c r="Y16" s="4"/>
      <c r="Z16" s="4"/>
    </row>
    <row r="17" spans="5:20" ht="25.8" customHeight="1" x14ac:dyDescent="1.1000000000000001">
      <c r="E17" s="2"/>
      <c r="T17" s="4"/>
    </row>
    <row r="18" spans="5:20" ht="25.8" customHeight="1" x14ac:dyDescent="1.1000000000000001">
      <c r="T18" s="4"/>
    </row>
    <row r="19" spans="5:20" ht="25.8" customHeight="1" x14ac:dyDescent="1.1000000000000001">
      <c r="T19" s="4"/>
    </row>
    <row r="20" spans="5:20" ht="25.8" customHeight="1" x14ac:dyDescent="1.1000000000000001">
      <c r="T20" s="4"/>
    </row>
    <row r="21" spans="5:20" ht="25.8" customHeight="1" x14ac:dyDescent="0.3"/>
    <row r="22" spans="5:20" ht="25.8" customHeight="1" x14ac:dyDescent="0.3">
      <c r="G22" t="s">
        <v>15</v>
      </c>
    </row>
    <row r="23" spans="5:20" ht="25.8" customHeight="1" x14ac:dyDescent="0.3"/>
    <row r="24" spans="5:20" ht="25.8" customHeight="1" x14ac:dyDescent="0.3"/>
    <row r="25" spans="5:20" ht="25.8" customHeight="1" x14ac:dyDescent="0.3"/>
    <row r="26" spans="5:20" ht="25.8" customHeight="1" x14ac:dyDescent="0.3"/>
    <row r="27" spans="5:20" ht="25.8" customHeight="1" x14ac:dyDescent="0.3"/>
    <row r="28" spans="5:20" ht="25.8" customHeight="1" x14ac:dyDescent="0.3"/>
    <row r="29" spans="5:20" ht="25.8" customHeight="1" x14ac:dyDescent="0.3"/>
    <row r="30" spans="5:20" ht="25.8" customHeight="1" x14ac:dyDescent="0.3"/>
    <row r="31" spans="5:20" ht="25.8" customHeight="1" x14ac:dyDescent="0.3"/>
    <row r="32" spans="5:20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  <row r="79" ht="25.8" customHeight="1" x14ac:dyDescent="0.3"/>
    <row r="80" ht="25.8" customHeight="1" x14ac:dyDescent="0.3"/>
    <row r="81" ht="25.8" customHeight="1" x14ac:dyDescent="0.3"/>
    <row r="82" ht="25.8" customHeight="1" x14ac:dyDescent="0.3"/>
    <row r="83" ht="25.8" customHeight="1" x14ac:dyDescent="0.3"/>
  </sheetData>
  <mergeCells count="2">
    <mergeCell ref="B1:U3"/>
    <mergeCell ref="I4:N4"/>
  </mergeCells>
  <conditionalFormatting sqref="I8:I15">
    <cfRule type="expression" dxfId="0" priority="1">
      <formula>I8&lt;&gt;"Grand-Est"</formula>
    </cfRule>
  </conditionalFormatting>
  <dataValidations xWindow="989" yWindow="768" count="4">
    <dataValidation type="date" operator="greaterThanOrEqual" allowBlank="1" showInputMessage="1" showErrorMessage="1" sqref="C8:C15 J8:J15 Q8:Q15" xr:uid="{8B815453-7AE0-4FDC-BEB1-2A0287EF103E}">
      <formula1>TODAY()</formula1>
    </dataValidation>
    <dataValidation type="whole" operator="greaterThan" allowBlank="1" showInputMessage="1" showErrorMessage="1" errorTitle="Merci d'ajuster la quantité" error="La quantité minimum commandable est 1" promptTitle="Quantité minimum" prompt="La quantité minimum commandable est 1" sqref="F8:F15 M8:M15 T8:T10 T12:T14" xr:uid="{E28588A4-E93B-477D-863D-8C54EE619850}">
      <formula1>0</formula1>
    </dataValidation>
    <dataValidation type="whole" errorStyle="information" operator="greaterThan" allowBlank="1" showInputMessage="1" showErrorMessage="1" errorTitle="Merci d'ajuster la quantité" error="La quantité minimum commandable est 1" promptTitle="Quantité minimum" prompt="La quantité minimum commandable est 1" sqref="T15" xr:uid="{9C7D1D64-B16F-46E0-92F5-268650586CDF}">
      <formula1>0</formula1>
    </dataValidation>
    <dataValidation type="custom" operator="lessThan" allowBlank="1" showInputMessage="1" showErrorMessage="1" errorTitle="Merci d'ajuster la quantité" error="La quantité minimum commandable est 1" promptTitle="Quantité minimum" prompt="La quantité minimum commandable est 1" sqref="T11" xr:uid="{617CAD0E-756B-4CE4-958A-1A09EF031A6B}">
      <formula1>IF(S10="Produit C",20,IF(S10="Produit A",50,""))</formula1>
    </dataValidation>
  </dataValidation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89" yWindow="768" count="3">
        <x14:dataValidation type="list" allowBlank="1" showInputMessage="1" showErrorMessage="1" xr:uid="{C88B41B0-42FB-4302-8120-4BEC0B00065E}">
          <x14:formula1>
            <xm:f>Listes!$A$1:$A$5</xm:f>
          </x14:formula1>
          <xm:sqref>B7:B15 I7:I15 P7:P15</xm:sqref>
        </x14:dataValidation>
        <x14:dataValidation type="list" showInputMessage="1" showErrorMessage="1" xr:uid="{93F2B453-3B05-4FC1-B032-E35D9A54CEA9}">
          <x14:formula1>
            <xm:f>Listes!$B$1:$B$8</xm:f>
          </x14:formula1>
          <xm:sqref>E7:E15 L7:L15 S7:S15</xm:sqref>
        </x14:dataValidation>
        <x14:dataValidation type="list" allowBlank="1" showInputMessage="1" showErrorMessage="1" xr:uid="{50A38CC2-53E2-4594-8B72-68CEC87A9B9D}">
          <x14:formula1>
            <xm:f>Listes!$C$1:$C$5</xm:f>
          </x14:formula1>
          <xm:sqref>G7:G15 N7:N15 U7:U15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6A9AD-2952-4919-ADA2-EE27B0855926}">
  <dimension ref="A1:C8"/>
  <sheetViews>
    <sheetView workbookViewId="0">
      <selection activeCell="B9" sqref="B9"/>
    </sheetView>
  </sheetViews>
  <sheetFormatPr baseColWidth="10" defaultRowHeight="14.4" x14ac:dyDescent="0.3"/>
  <cols>
    <col min="1" max="1" width="23.109375" customWidth="1"/>
    <col min="2" max="2" width="17.44140625" customWidth="1"/>
    <col min="3" max="3" width="17.77734375" customWidth="1"/>
  </cols>
  <sheetData>
    <row r="1" spans="1:3" x14ac:dyDescent="0.3">
      <c r="A1" t="s">
        <v>55</v>
      </c>
      <c r="B1" t="s">
        <v>46</v>
      </c>
      <c r="C1" t="s">
        <v>41</v>
      </c>
    </row>
    <row r="2" spans="1:3" x14ac:dyDescent="0.3">
      <c r="A2" t="s">
        <v>50</v>
      </c>
      <c r="B2" t="s">
        <v>6</v>
      </c>
      <c r="C2" t="s">
        <v>42</v>
      </c>
    </row>
    <row r="3" spans="1:3" x14ac:dyDescent="0.3">
      <c r="A3" t="s">
        <v>51</v>
      </c>
      <c r="B3" t="s">
        <v>8</v>
      </c>
      <c r="C3" t="s">
        <v>43</v>
      </c>
    </row>
    <row r="4" spans="1:3" x14ac:dyDescent="0.3">
      <c r="A4" t="s">
        <v>52</v>
      </c>
      <c r="B4" t="s">
        <v>10</v>
      </c>
      <c r="C4" t="s">
        <v>44</v>
      </c>
    </row>
    <row r="5" spans="1:3" x14ac:dyDescent="0.3">
      <c r="B5" t="s">
        <v>12</v>
      </c>
    </row>
    <row r="6" spans="1:3" x14ac:dyDescent="0.3">
      <c r="B6" t="s">
        <v>13</v>
      </c>
    </row>
    <row r="7" spans="1:3" x14ac:dyDescent="0.3">
      <c r="B7" t="s">
        <v>14</v>
      </c>
    </row>
    <row r="8" spans="1:3" x14ac:dyDescent="0.3">
      <c r="B8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CatalogueProduits</vt:lpstr>
      <vt:lpstr>BaseClients</vt:lpstr>
      <vt:lpstr>IDF</vt:lpstr>
      <vt:lpstr>GE</vt:lpstr>
      <vt:lpstr>ARA</vt:lpstr>
      <vt:lpstr>References</vt:lpstr>
      <vt:lpstr>donnees brutes</vt:lpstr>
      <vt:lpstr>Validation de donnees</vt:lpstr>
      <vt:lpstr>Listes</vt:lpstr>
      <vt:lpstr>Consolidation</vt:lpstr>
      <vt:lpstr>Correction_Exercice_1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 HappY</dc:creator>
  <cp:lastModifiedBy>Way HappY</cp:lastModifiedBy>
  <dcterms:created xsi:type="dcterms:W3CDTF">2026-03-02T10:07:07Z</dcterms:created>
  <dcterms:modified xsi:type="dcterms:W3CDTF">2026-03-09T13:33:39Z</dcterms:modified>
</cp:coreProperties>
</file>